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marti\Documents\Rozpočty\Třeboň - úpravy a sanace vodojemu\"/>
    </mc:Choice>
  </mc:AlternateContent>
  <xr:revisionPtr revIDLastSave="0" documentId="13_ncr:1_{FF7733A4-3A9D-4683-925D-D50CA1311D25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ekapitulace stavby" sheetId="1" r:id="rId1"/>
    <sheet name="VRN-01 - Vedlejší rozpočt..." sheetId="2" r:id="rId2"/>
    <sheet name="VRN-02 - Vedlejší rozpočt..." sheetId="3" r:id="rId3"/>
    <sheet name="SO-01.1 - Vodojem - akumu..." sheetId="4" r:id="rId4"/>
    <sheet name="SO-01.2 - Sanace akumulac..." sheetId="5" r:id="rId5"/>
    <sheet name="SO-02.1 - Vodojem - akumu..." sheetId="6" r:id="rId6"/>
    <sheet name="SO-02.2 - Sanace akumulac..." sheetId="7" r:id="rId7"/>
    <sheet name="PS-01 - Technologická čás..." sheetId="8" r:id="rId8"/>
    <sheet name="Rekapitulace PS-01" sheetId="14" r:id="rId9"/>
    <sheet name="PS-01" sheetId="13" r:id="rId10"/>
    <sheet name="PS-02 - Technologická čás..." sheetId="9" r:id="rId11"/>
    <sheet name="Rekapitulace PS-02" sheetId="12" r:id="rId12"/>
    <sheet name="PS-02" sheetId="11" r:id="rId13"/>
    <sheet name="Pokyny pro vyplnění" sheetId="10" r:id="rId14"/>
  </sheets>
  <definedNames>
    <definedName name="_xlnm._FilterDatabase" localSheetId="7" hidden="1">'PS-01 - Technologická čás...'!$C$80:$K$85</definedName>
    <definedName name="_xlnm._FilterDatabase" localSheetId="10" hidden="1">'PS-02 - Technologická čás...'!$C$80:$K$85</definedName>
    <definedName name="_xlnm._FilterDatabase" localSheetId="3" hidden="1">'SO-01.1 - Vodojem - akumu...'!$C$97:$K$348</definedName>
    <definedName name="_xlnm._FilterDatabase" localSheetId="4" hidden="1">'SO-01.2 - Sanace akumulac...'!$C$90:$K$119</definedName>
    <definedName name="_xlnm._FilterDatabase" localSheetId="5" hidden="1">'SO-02.1 - Vodojem - akumu...'!$C$98:$K$319</definedName>
    <definedName name="_xlnm._FilterDatabase" localSheetId="6" hidden="1">'SO-02.2 - Sanace akumulac...'!$C$90:$K$119</definedName>
    <definedName name="_xlnm._FilterDatabase" localSheetId="1" hidden="1">'VRN-01 - Vedlejší rozpočt...'!$C$83:$K$103</definedName>
    <definedName name="_xlnm._FilterDatabase" localSheetId="2" hidden="1">'VRN-02 - Vedlejší rozpočt...'!$C$83:$K$103</definedName>
    <definedName name="_xlnm.Print_Titles" localSheetId="7">'PS-01 - Technologická čás...'!$80:$80</definedName>
    <definedName name="_xlnm.Print_Titles" localSheetId="10">'PS-02 - Technologická čás...'!$80:$80</definedName>
    <definedName name="_xlnm.Print_Titles" localSheetId="0">'Rekapitulace stavby'!$52:$52</definedName>
    <definedName name="_xlnm.Print_Titles" localSheetId="3">'SO-01.1 - Vodojem - akumu...'!$97:$97</definedName>
    <definedName name="_xlnm.Print_Titles" localSheetId="4">'SO-01.2 - Sanace akumulac...'!$90:$90</definedName>
    <definedName name="_xlnm.Print_Titles" localSheetId="5">'SO-02.1 - Vodojem - akumu...'!$98:$98</definedName>
    <definedName name="_xlnm.Print_Titles" localSheetId="6">'SO-02.2 - Sanace akumulac...'!$90:$90</definedName>
    <definedName name="_xlnm.Print_Titles" localSheetId="1">'VRN-01 - Vedlejší rozpočt...'!$83:$83</definedName>
    <definedName name="_xlnm.Print_Titles" localSheetId="2">'VRN-02 - Vedlejší rozpočt...'!$83:$83</definedName>
    <definedName name="_xlnm.Print_Area" localSheetId="13">'Pokyny pro vyplnění'!$B$2:$K$71,'Pokyny pro vyplnění'!$B$74:$K$118,'Pokyny pro vyplnění'!$B$121:$K$161,'Pokyny pro vyplnění'!$B$164:$K$218</definedName>
    <definedName name="_xlnm.Print_Area" localSheetId="9">'PS-01'!$A$1:$H$54</definedName>
    <definedName name="_xlnm.Print_Area" localSheetId="7">'PS-01 - Technologická čás...'!$C$4:$J$39,'PS-01 - Technologická čás...'!$C$45:$J$62,'PS-01 - Technologická čás...'!$C$68:$K$85</definedName>
    <definedName name="_xlnm.Print_Area" localSheetId="12">'PS-02'!$A$1:$H$65</definedName>
    <definedName name="_xlnm.Print_Area" localSheetId="10">'PS-02 - Technologická čás...'!$C$4:$J$39,'PS-02 - Technologická čás...'!$C$45:$J$62,'PS-02 - Technologická čás...'!$C$68:$K$85</definedName>
    <definedName name="_xlnm.Print_Area" localSheetId="0">'Rekapitulace stavby'!$D$4:$AO$36,'Rekapitulace stavby'!$C$42:$AQ$65</definedName>
    <definedName name="_xlnm.Print_Area" localSheetId="3">'SO-01.1 - Vodojem - akumu...'!$C$4:$J$41,'SO-01.1 - Vodojem - akumu...'!$C$47:$J$77,'SO-01.1 - Vodojem - akumu...'!$C$83:$K$348</definedName>
    <definedName name="_xlnm.Print_Area" localSheetId="4">'SO-01.2 - Sanace akumulac...'!$C$4:$J$41,'SO-01.2 - Sanace akumulac...'!$C$47:$J$70,'SO-01.2 - Sanace akumulac...'!$C$76:$K$119</definedName>
    <definedName name="_xlnm.Print_Area" localSheetId="5">'SO-02.1 - Vodojem - akumu...'!$C$4:$J$41,'SO-02.1 - Vodojem - akumu...'!$C$47:$J$78,'SO-02.1 - Vodojem - akumu...'!$C$84:$K$319</definedName>
    <definedName name="_xlnm.Print_Area" localSheetId="6">'SO-02.2 - Sanace akumulac...'!$C$4:$J$41,'SO-02.2 - Sanace akumulac...'!$C$47:$J$70,'SO-02.2 - Sanace akumulac...'!$C$76:$K$119</definedName>
    <definedName name="_xlnm.Print_Area" localSheetId="1">'VRN-01 - Vedlejší rozpočt...'!$C$4:$J$39,'VRN-01 - Vedlejší rozpočt...'!$C$45:$J$65,'VRN-01 - Vedlejší rozpočt...'!$C$71:$K$103</definedName>
    <definedName name="_xlnm.Print_Area" localSheetId="2">'VRN-02 - Vedlejší rozpočt...'!$C$4:$J$39,'VRN-02 - Vedlejší rozpočt...'!$C$45:$J$65,'VRN-02 - Vedlejší rozpočt...'!$C$71:$K$103</definedName>
  </definedNames>
  <calcPr calcId="181029"/>
</workbook>
</file>

<file path=xl/calcChain.xml><?xml version="1.0" encoding="utf-8"?>
<calcChain xmlns="http://schemas.openxmlformats.org/spreadsheetml/2006/main">
  <c r="F6" i="14" l="1"/>
  <c r="E6" i="13"/>
  <c r="F8" i="13"/>
  <c r="F9" i="14" s="1"/>
  <c r="F9" i="13"/>
  <c r="F10" i="13"/>
  <c r="F11" i="13"/>
  <c r="F13" i="13"/>
  <c r="F14" i="13"/>
  <c r="F15" i="13"/>
  <c r="F16" i="13"/>
  <c r="F18" i="13"/>
  <c r="F19" i="13"/>
  <c r="F20" i="13"/>
  <c r="F22" i="13"/>
  <c r="F23" i="13"/>
  <c r="F24" i="13"/>
  <c r="F25" i="13"/>
  <c r="F26" i="13"/>
  <c r="F28" i="13"/>
  <c r="F30" i="13"/>
  <c r="F34" i="13"/>
  <c r="F10" i="14" s="1"/>
  <c r="F35" i="13"/>
  <c r="F36" i="13"/>
  <c r="F37" i="13"/>
  <c r="F41" i="13"/>
  <c r="F42" i="13"/>
  <c r="F43" i="13"/>
  <c r="F44" i="13"/>
  <c r="F11" i="14" s="1"/>
  <c r="F45" i="13"/>
  <c r="F46" i="13"/>
  <c r="F47" i="13"/>
  <c r="F48" i="13"/>
  <c r="F49" i="13"/>
  <c r="F53" i="13"/>
  <c r="F12" i="14" s="1"/>
  <c r="F54" i="13"/>
  <c r="E3056" i="13"/>
  <c r="E3057" i="13"/>
  <c r="E3058" i="13"/>
  <c r="E3059" i="13"/>
  <c r="E3060" i="13"/>
  <c r="E3061" i="13"/>
  <c r="E3062" i="13"/>
  <c r="E3063" i="13"/>
  <c r="E3064" i="13"/>
  <c r="E3065" i="13"/>
  <c r="E3066" i="13"/>
  <c r="E3067" i="13"/>
  <c r="E3068" i="13"/>
  <c r="E3069" i="13"/>
  <c r="E3070" i="13"/>
  <c r="E3071" i="13"/>
  <c r="E3072" i="13"/>
  <c r="E3073" i="13"/>
  <c r="E3074" i="13"/>
  <c r="E3075" i="13"/>
  <c r="E3076" i="13"/>
  <c r="E3077" i="13"/>
  <c r="E3078" i="13"/>
  <c r="E3079" i="13"/>
  <c r="E3080" i="13"/>
  <c r="E3081" i="13"/>
  <c r="E3082" i="13"/>
  <c r="E3083" i="13"/>
  <c r="E3084" i="13"/>
  <c r="E3085" i="13"/>
  <c r="E3086" i="13"/>
  <c r="E3087" i="13"/>
  <c r="E3088" i="13"/>
  <c r="E3089" i="13"/>
  <c r="E3090" i="13"/>
  <c r="E3091" i="13"/>
  <c r="E3092" i="13"/>
  <c r="E3093" i="13"/>
  <c r="E3094" i="13"/>
  <c r="E3095" i="13"/>
  <c r="E3096" i="13"/>
  <c r="E3097" i="13"/>
  <c r="E3098" i="13"/>
  <c r="E3099" i="13"/>
  <c r="E3100" i="13"/>
  <c r="E3101" i="13"/>
  <c r="E3102" i="13"/>
  <c r="E3103" i="13"/>
  <c r="E3104" i="13"/>
  <c r="E3105" i="13"/>
  <c r="E3106" i="13"/>
  <c r="E3107" i="13"/>
  <c r="E3108" i="13"/>
  <c r="E3109" i="13"/>
  <c r="E3110" i="13"/>
  <c r="E3111" i="13"/>
  <c r="E3112" i="13"/>
  <c r="E3113" i="13"/>
  <c r="E3114" i="13"/>
  <c r="E3115" i="13"/>
  <c r="E3116" i="13"/>
  <c r="E3117" i="13"/>
  <c r="E3118" i="13"/>
  <c r="E3119" i="13"/>
  <c r="E3120" i="13"/>
  <c r="E3121" i="13"/>
  <c r="E3122" i="13"/>
  <c r="E3123" i="13"/>
  <c r="E3124" i="13"/>
  <c r="E3125" i="13"/>
  <c r="E3126" i="13"/>
  <c r="E3127" i="13"/>
  <c r="E3128" i="13"/>
  <c r="E3129" i="13"/>
  <c r="E3130" i="13"/>
  <c r="E3131" i="13"/>
  <c r="E3132" i="13"/>
  <c r="E3133" i="13"/>
  <c r="E3134" i="13"/>
  <c r="E3135" i="13"/>
  <c r="E3136" i="13"/>
  <c r="E3137" i="13"/>
  <c r="E3138" i="13"/>
  <c r="E3139" i="13"/>
  <c r="E3140" i="13"/>
  <c r="E3141" i="13"/>
  <c r="E3142" i="13"/>
  <c r="E3143" i="13"/>
  <c r="E3144" i="13"/>
  <c r="E3145" i="13"/>
  <c r="E3146" i="13"/>
  <c r="E3147" i="13"/>
  <c r="E3148" i="13"/>
  <c r="E3149" i="13"/>
  <c r="E3150" i="13"/>
  <c r="E3151" i="13"/>
  <c r="E3152" i="13"/>
  <c r="E3153" i="13"/>
  <c r="E3154" i="13"/>
  <c r="E3155" i="13"/>
  <c r="E3156" i="13"/>
  <c r="E3157" i="13"/>
  <c r="E3158" i="13"/>
  <c r="E3159" i="13"/>
  <c r="E3160" i="13"/>
  <c r="E3161" i="13"/>
  <c r="E3162" i="13"/>
  <c r="E3163" i="13"/>
  <c r="E3164" i="13"/>
  <c r="E3165" i="13"/>
  <c r="E3166" i="13"/>
  <c r="E3167" i="13"/>
  <c r="E3168" i="13"/>
  <c r="E3169" i="13"/>
  <c r="E3170" i="13"/>
  <c r="E3171" i="13"/>
  <c r="E3172" i="13"/>
  <c r="E3173" i="13"/>
  <c r="E3174" i="13"/>
  <c r="E3175" i="13"/>
  <c r="E3176" i="13"/>
  <c r="E3177" i="13"/>
  <c r="E3178" i="13"/>
  <c r="E3179" i="13"/>
  <c r="E3180" i="13"/>
  <c r="E3181" i="13"/>
  <c r="E3182" i="13"/>
  <c r="E3183" i="13"/>
  <c r="E3184" i="13"/>
  <c r="E3185" i="13"/>
  <c r="E3186" i="13"/>
  <c r="E3187" i="13"/>
  <c r="E3188" i="13"/>
  <c r="E3189" i="13"/>
  <c r="E3190" i="13"/>
  <c r="E3191" i="13"/>
  <c r="E3192" i="13"/>
  <c r="E3193" i="13"/>
  <c r="E3194" i="13"/>
  <c r="E3195" i="13"/>
  <c r="E3196" i="13"/>
  <c r="E3197" i="13"/>
  <c r="E3198" i="13"/>
  <c r="E3199" i="13"/>
  <c r="E3200" i="13"/>
  <c r="E3201" i="13"/>
  <c r="E3202" i="13"/>
  <c r="E3203" i="13"/>
  <c r="E3204" i="13"/>
  <c r="E3205" i="13"/>
  <c r="E3206" i="13"/>
  <c r="E3207" i="13"/>
  <c r="E3208" i="13"/>
  <c r="E3209" i="13"/>
  <c r="E3210" i="13"/>
  <c r="E3211" i="13"/>
  <c r="E3212" i="13"/>
  <c r="E3213" i="13"/>
  <c r="E3214" i="13"/>
  <c r="E3215" i="13"/>
  <c r="E3216" i="13"/>
  <c r="E3217" i="13"/>
  <c r="E3218" i="13"/>
  <c r="E3219" i="13"/>
  <c r="E3220" i="13"/>
  <c r="E3221" i="13"/>
  <c r="E3222" i="13"/>
  <c r="E3223" i="13"/>
  <c r="E3224" i="13"/>
  <c r="E3225" i="13"/>
  <c r="E3226" i="13"/>
  <c r="E3227" i="13"/>
  <c r="E3228" i="13"/>
  <c r="E3229" i="13"/>
  <c r="E3230" i="13"/>
  <c r="E3231" i="13"/>
  <c r="E3232" i="13"/>
  <c r="E3233" i="13"/>
  <c r="E3234" i="13"/>
  <c r="E3235" i="13"/>
  <c r="E3236" i="13"/>
  <c r="E3237" i="13"/>
  <c r="E3238" i="13"/>
  <c r="E3239" i="13"/>
  <c r="E3240" i="13"/>
  <c r="E3241" i="13"/>
  <c r="E3242" i="13"/>
  <c r="E3243" i="13"/>
  <c r="E3244" i="13"/>
  <c r="E3245" i="13"/>
  <c r="E3246" i="13"/>
  <c r="E3247" i="13"/>
  <c r="E3248" i="13"/>
  <c r="E3249" i="13"/>
  <c r="E3250" i="13"/>
  <c r="E3251" i="13"/>
  <c r="E3252" i="13"/>
  <c r="E3253" i="13"/>
  <c r="E3254" i="13"/>
  <c r="E3255" i="13"/>
  <c r="E3256" i="13"/>
  <c r="E3257" i="13"/>
  <c r="E3258" i="13"/>
  <c r="E3259" i="13"/>
  <c r="E3260" i="13"/>
  <c r="E3261" i="13"/>
  <c r="E3262" i="13"/>
  <c r="E3263" i="13"/>
  <c r="E3264" i="13"/>
  <c r="E3265" i="13"/>
  <c r="E3266" i="13"/>
  <c r="E3267" i="13"/>
  <c r="E3268" i="13"/>
  <c r="E3269" i="13"/>
  <c r="E3270" i="13"/>
  <c r="E3271" i="13"/>
  <c r="E3272" i="13"/>
  <c r="E3273" i="13"/>
  <c r="E3274" i="13"/>
  <c r="E3275" i="13"/>
  <c r="E3276" i="13"/>
  <c r="E3277" i="13"/>
  <c r="E3278" i="13"/>
  <c r="E3279" i="13"/>
  <c r="E3280" i="13"/>
  <c r="E3281" i="13"/>
  <c r="E3282" i="13"/>
  <c r="E3283" i="13"/>
  <c r="E3284" i="13"/>
  <c r="E3285" i="13"/>
  <c r="E3286" i="13"/>
  <c r="E3287" i="13"/>
  <c r="E3288" i="13"/>
  <c r="E3289" i="13"/>
  <c r="E3290" i="13"/>
  <c r="E3291" i="13"/>
  <c r="E3292" i="13"/>
  <c r="E3293" i="13"/>
  <c r="E3294" i="13"/>
  <c r="E3295" i="13"/>
  <c r="E3296" i="13"/>
  <c r="E3297" i="13"/>
  <c r="E3298" i="13"/>
  <c r="E3299" i="13"/>
  <c r="E3300" i="13"/>
  <c r="E3301" i="13"/>
  <c r="E3302" i="13"/>
  <c r="E3303" i="13"/>
  <c r="E3304" i="13"/>
  <c r="E3305" i="13"/>
  <c r="E3306" i="13"/>
  <c r="E3307" i="13"/>
  <c r="E3308" i="13"/>
  <c r="E3309" i="13"/>
  <c r="E3310" i="13"/>
  <c r="E3311" i="13"/>
  <c r="E3312" i="13"/>
  <c r="E3313" i="13"/>
  <c r="E3314" i="13"/>
  <c r="E3315" i="13"/>
  <c r="E3316" i="13"/>
  <c r="E3317" i="13"/>
  <c r="E3318" i="13"/>
  <c r="E3319" i="13"/>
  <c r="E3320" i="13"/>
  <c r="E3321" i="13"/>
  <c r="E3322" i="13"/>
  <c r="E3323" i="13"/>
  <c r="E3324" i="13"/>
  <c r="E3325" i="13"/>
  <c r="E3326" i="13"/>
  <c r="E3327" i="13"/>
  <c r="E3328" i="13"/>
  <c r="E3329" i="13"/>
  <c r="E3330" i="13"/>
  <c r="E3331" i="13"/>
  <c r="E3332" i="13"/>
  <c r="E3333" i="13"/>
  <c r="E3334" i="13"/>
  <c r="E3335" i="13"/>
  <c r="E3336" i="13"/>
  <c r="E3337" i="13"/>
  <c r="E3338" i="13"/>
  <c r="E3339" i="13"/>
  <c r="E3340" i="13"/>
  <c r="E3341" i="13"/>
  <c r="E3342" i="13"/>
  <c r="E3343" i="13"/>
  <c r="E3344" i="13"/>
  <c r="E3345" i="13"/>
  <c r="E3346" i="13"/>
  <c r="E3347" i="13"/>
  <c r="E3348" i="13"/>
  <c r="E3349" i="13"/>
  <c r="E3350" i="13"/>
  <c r="E3351" i="13"/>
  <c r="E3352" i="13"/>
  <c r="E3353" i="13"/>
  <c r="E3354" i="13"/>
  <c r="E3355" i="13"/>
  <c r="E3356" i="13"/>
  <c r="E3357" i="13"/>
  <c r="E3358" i="13"/>
  <c r="E3359" i="13"/>
  <c r="E3360" i="13"/>
  <c r="E3361" i="13"/>
  <c r="E3362" i="13"/>
  <c r="E3363" i="13"/>
  <c r="E3364" i="13"/>
  <c r="E3365" i="13"/>
  <c r="E3366" i="13"/>
  <c r="E3367" i="13"/>
  <c r="E3368" i="13"/>
  <c r="E3369" i="13"/>
  <c r="E3370" i="13"/>
  <c r="E3371" i="13"/>
  <c r="E3372" i="13"/>
  <c r="E3373" i="13"/>
  <c r="E3374" i="13"/>
  <c r="E3375" i="13"/>
  <c r="E3376" i="13"/>
  <c r="E3377" i="13"/>
  <c r="E3378" i="13"/>
  <c r="E3379" i="13"/>
  <c r="E3380" i="13"/>
  <c r="E3381" i="13"/>
  <c r="E3382" i="13"/>
  <c r="E3383" i="13"/>
  <c r="E3384" i="13"/>
  <c r="E3385" i="13"/>
  <c r="E3386" i="13"/>
  <c r="E3387" i="13"/>
  <c r="E3388" i="13"/>
  <c r="E3389" i="13"/>
  <c r="E3390" i="13"/>
  <c r="E3391" i="13"/>
  <c r="E3392" i="13"/>
  <c r="E3393" i="13"/>
  <c r="E3394" i="13"/>
  <c r="E3395" i="13"/>
  <c r="E3396" i="13"/>
  <c r="E3397" i="13"/>
  <c r="E3398" i="13"/>
  <c r="E3399" i="13"/>
  <c r="E3400" i="13"/>
  <c r="E3401" i="13"/>
  <c r="E3402" i="13"/>
  <c r="E3403" i="13"/>
  <c r="E3404" i="13"/>
  <c r="E3405" i="13"/>
  <c r="E3406" i="13"/>
  <c r="E3407" i="13"/>
  <c r="E3408" i="13"/>
  <c r="E3409" i="13"/>
  <c r="E3410" i="13"/>
  <c r="E3411" i="13"/>
  <c r="E3412" i="13"/>
  <c r="E3413" i="13"/>
  <c r="E3414" i="13"/>
  <c r="E3415" i="13"/>
  <c r="E3416" i="13"/>
  <c r="E3417" i="13"/>
  <c r="E3418" i="13"/>
  <c r="E3419" i="13"/>
  <c r="E3420" i="13"/>
  <c r="E3421" i="13"/>
  <c r="E3422" i="13"/>
  <c r="E3423" i="13"/>
  <c r="E3424" i="13"/>
  <c r="E3425" i="13"/>
  <c r="E3426" i="13"/>
  <c r="E3427" i="13"/>
  <c r="E3428" i="13"/>
  <c r="E3429" i="13"/>
  <c r="E3430" i="13"/>
  <c r="E3431" i="13"/>
  <c r="E3432" i="13"/>
  <c r="E3433" i="13"/>
  <c r="E3434" i="13"/>
  <c r="E3435" i="13"/>
  <c r="E3436" i="13"/>
  <c r="E3437" i="13"/>
  <c r="E3438" i="13"/>
  <c r="E3439" i="13"/>
  <c r="E3440" i="13"/>
  <c r="E3441" i="13"/>
  <c r="E3442" i="13"/>
  <c r="E3443" i="13"/>
  <c r="E3444" i="13"/>
  <c r="E3445" i="13"/>
  <c r="E3446" i="13"/>
  <c r="E3447" i="13"/>
  <c r="E3448" i="13"/>
  <c r="E3449" i="13"/>
  <c r="E3450" i="13"/>
  <c r="E3451" i="13"/>
  <c r="E3452" i="13"/>
  <c r="E3453" i="13"/>
  <c r="E3454" i="13"/>
  <c r="E3455" i="13"/>
  <c r="E3456" i="13"/>
  <c r="E3457" i="13"/>
  <c r="E3458" i="13"/>
  <c r="E3459" i="13"/>
  <c r="E3460" i="13"/>
  <c r="E3461" i="13"/>
  <c r="E3462" i="13"/>
  <c r="E3463" i="13"/>
  <c r="E3464" i="13"/>
  <c r="E3465" i="13"/>
  <c r="E3466" i="13"/>
  <c r="E3467" i="13"/>
  <c r="E3468" i="13"/>
  <c r="E3469" i="13"/>
  <c r="E3470" i="13"/>
  <c r="E3471" i="13"/>
  <c r="E3472" i="13"/>
  <c r="E3473" i="13"/>
  <c r="E3474" i="13"/>
  <c r="E3475" i="13"/>
  <c r="E3476" i="13"/>
  <c r="E3477" i="13"/>
  <c r="E3478" i="13"/>
  <c r="E3479" i="13"/>
  <c r="E3480" i="13"/>
  <c r="E3481" i="13"/>
  <c r="E3482" i="13"/>
  <c r="E3483" i="13"/>
  <c r="E3484" i="13"/>
  <c r="E3485" i="13"/>
  <c r="E3486" i="13"/>
  <c r="E3487" i="13"/>
  <c r="E3488" i="13"/>
  <c r="E3489" i="13"/>
  <c r="E3490" i="13"/>
  <c r="E3491" i="13"/>
  <c r="E3492" i="13"/>
  <c r="E3493" i="13"/>
  <c r="E3494" i="13"/>
  <c r="E3495" i="13"/>
  <c r="E3496" i="13"/>
  <c r="E3497" i="13"/>
  <c r="E3498" i="13"/>
  <c r="E3499" i="13"/>
  <c r="E3500" i="13"/>
  <c r="E3501" i="13"/>
  <c r="E3502" i="13"/>
  <c r="E3503" i="13"/>
  <c r="E3504" i="13"/>
  <c r="E3505" i="13"/>
  <c r="E3506" i="13"/>
  <c r="E3507" i="13"/>
  <c r="E3508" i="13"/>
  <c r="E3509" i="13"/>
  <c r="E3510" i="13"/>
  <c r="E3511" i="13"/>
  <c r="E3512" i="13"/>
  <c r="E3513" i="13"/>
  <c r="E3514" i="13"/>
  <c r="E3515" i="13"/>
  <c r="E3516" i="13"/>
  <c r="E3517" i="13"/>
  <c r="E3518" i="13"/>
  <c r="E3519" i="13"/>
  <c r="E3520" i="13"/>
  <c r="E3521" i="13"/>
  <c r="E3522" i="13"/>
  <c r="E3523" i="13"/>
  <c r="E3524" i="13"/>
  <c r="E3525" i="13"/>
  <c r="E3526" i="13"/>
  <c r="E3527" i="13"/>
  <c r="E3528" i="13"/>
  <c r="E3529" i="13"/>
  <c r="E3530" i="13"/>
  <c r="E3531" i="13"/>
  <c r="E3532" i="13"/>
  <c r="E3533" i="13"/>
  <c r="E3534" i="13"/>
  <c r="E3535" i="13"/>
  <c r="E3536" i="13"/>
  <c r="E3537" i="13"/>
  <c r="E3538" i="13"/>
  <c r="E3539" i="13"/>
  <c r="E3540" i="13"/>
  <c r="E3541" i="13"/>
  <c r="E3542" i="13"/>
  <c r="E3543" i="13"/>
  <c r="E3544" i="13"/>
  <c r="E3545" i="13"/>
  <c r="E3546" i="13"/>
  <c r="E3547" i="13"/>
  <c r="E3548" i="13"/>
  <c r="E3549" i="13"/>
  <c r="E3550" i="13"/>
  <c r="E3551" i="13"/>
  <c r="E3552" i="13"/>
  <c r="E3553" i="13"/>
  <c r="E3554" i="13"/>
  <c r="E3555" i="13"/>
  <c r="E3556" i="13"/>
  <c r="E3557" i="13"/>
  <c r="E3558" i="13"/>
  <c r="E3559" i="13"/>
  <c r="E3560" i="13"/>
  <c r="E3561" i="13"/>
  <c r="E3562" i="13"/>
  <c r="E3563" i="13"/>
  <c r="E3564" i="13"/>
  <c r="E3565" i="13"/>
  <c r="E3566" i="13"/>
  <c r="E3567" i="13"/>
  <c r="E3568" i="13"/>
  <c r="E3569" i="13"/>
  <c r="E3570" i="13"/>
  <c r="E3571" i="13"/>
  <c r="E3572" i="13"/>
  <c r="E3573" i="13"/>
  <c r="E3574" i="13"/>
  <c r="E3575" i="13"/>
  <c r="E3576" i="13"/>
  <c r="E3577" i="13"/>
  <c r="E3578" i="13"/>
  <c r="E3579" i="13"/>
  <c r="E3580" i="13"/>
  <c r="E3581" i="13"/>
  <c r="E3582" i="13"/>
  <c r="E3583" i="13"/>
  <c r="E3584" i="13"/>
  <c r="E3585" i="13"/>
  <c r="E3586" i="13"/>
  <c r="E3587" i="13"/>
  <c r="E3588" i="13"/>
  <c r="E3589" i="13"/>
  <c r="E3590" i="13"/>
  <c r="E3591" i="13"/>
  <c r="E3592" i="13"/>
  <c r="E3593" i="13"/>
  <c r="E3594" i="13"/>
  <c r="E3595" i="13"/>
  <c r="E3596" i="13"/>
  <c r="E3597" i="13"/>
  <c r="E3598" i="13"/>
  <c r="E3599" i="13"/>
  <c r="E3600" i="13"/>
  <c r="E3601" i="13"/>
  <c r="E3602" i="13"/>
  <c r="E3603" i="13"/>
  <c r="E3604" i="13"/>
  <c r="E3605" i="13"/>
  <c r="E3606" i="13"/>
  <c r="E3607" i="13"/>
  <c r="E3608" i="13"/>
  <c r="E3609" i="13"/>
  <c r="E3610" i="13"/>
  <c r="E3611" i="13"/>
  <c r="E3612" i="13"/>
  <c r="E3613" i="13"/>
  <c r="E3614" i="13"/>
  <c r="E3615" i="13"/>
  <c r="E3616" i="13"/>
  <c r="E3617" i="13"/>
  <c r="E3618" i="13"/>
  <c r="E3619" i="13"/>
  <c r="E3620" i="13"/>
  <c r="E3621" i="13"/>
  <c r="E3622" i="13"/>
  <c r="E3623" i="13"/>
  <c r="E3624" i="13"/>
  <c r="E3625" i="13"/>
  <c r="E3626" i="13"/>
  <c r="E3627" i="13"/>
  <c r="E3628" i="13"/>
  <c r="E3629" i="13"/>
  <c r="E3630" i="13"/>
  <c r="E3631" i="13"/>
  <c r="E3632" i="13"/>
  <c r="E3633" i="13"/>
  <c r="E3634" i="13"/>
  <c r="E3635" i="13"/>
  <c r="E3636" i="13"/>
  <c r="E3637" i="13"/>
  <c r="E3638" i="13"/>
  <c r="E3639" i="13"/>
  <c r="E3640" i="13"/>
  <c r="E3641" i="13"/>
  <c r="E3642" i="13"/>
  <c r="E3643" i="13"/>
  <c r="E3644" i="13"/>
  <c r="E3645" i="13"/>
  <c r="E3646" i="13"/>
  <c r="E3647" i="13"/>
  <c r="E3648" i="13"/>
  <c r="E3649" i="13"/>
  <c r="E3650" i="13"/>
  <c r="E3651" i="13"/>
  <c r="E3652" i="13"/>
  <c r="E3653" i="13"/>
  <c r="E3654" i="13"/>
  <c r="E3655" i="13"/>
  <c r="E3656" i="13"/>
  <c r="E3657" i="13"/>
  <c r="E3658" i="13"/>
  <c r="E3659" i="13"/>
  <c r="E3660" i="13"/>
  <c r="E3661" i="13"/>
  <c r="E3662" i="13"/>
  <c r="E3663" i="13"/>
  <c r="E3664" i="13"/>
  <c r="E3665" i="13"/>
  <c r="E3666" i="13"/>
  <c r="E3667" i="13"/>
  <c r="E3668" i="13"/>
  <c r="E3669" i="13"/>
  <c r="E3670" i="13"/>
  <c r="E3671" i="13"/>
  <c r="E3672" i="13"/>
  <c r="E3673" i="13"/>
  <c r="E3674" i="13"/>
  <c r="E3675" i="13"/>
  <c r="E3676" i="13"/>
  <c r="E3677" i="13"/>
  <c r="E3678" i="13"/>
  <c r="E3679" i="13"/>
  <c r="E3680" i="13"/>
  <c r="E3681" i="13"/>
  <c r="E3682" i="13"/>
  <c r="E3683" i="13"/>
  <c r="E3684" i="13"/>
  <c r="E3685" i="13"/>
  <c r="E3686" i="13"/>
  <c r="E3687" i="13"/>
  <c r="E3688" i="13"/>
  <c r="E3689" i="13"/>
  <c r="E3690" i="13"/>
  <c r="E3691" i="13"/>
  <c r="E3692" i="13"/>
  <c r="E3693" i="13"/>
  <c r="E3694" i="13"/>
  <c r="E3695" i="13"/>
  <c r="E3696" i="13"/>
  <c r="E3697" i="13"/>
  <c r="E3698" i="13"/>
  <c r="E3699" i="13"/>
  <c r="E3700" i="13"/>
  <c r="E3701" i="13"/>
  <c r="E3702" i="13"/>
  <c r="E3703" i="13"/>
  <c r="E3704" i="13"/>
  <c r="E3705" i="13"/>
  <c r="E3706" i="13"/>
  <c r="E3707" i="13"/>
  <c r="E3708" i="13"/>
  <c r="E3709" i="13"/>
  <c r="E3710" i="13"/>
  <c r="E3711" i="13"/>
  <c r="E3712" i="13"/>
  <c r="E3713" i="13"/>
  <c r="E3714" i="13"/>
  <c r="E3715" i="13"/>
  <c r="E3716" i="13"/>
  <c r="E3717" i="13"/>
  <c r="E3718" i="13"/>
  <c r="E3719" i="13"/>
  <c r="E3720" i="13"/>
  <c r="E3721" i="13"/>
  <c r="E3722" i="13"/>
  <c r="E3723" i="13"/>
  <c r="E3724" i="13"/>
  <c r="E3725" i="13"/>
  <c r="E3726" i="13"/>
  <c r="E3727" i="13"/>
  <c r="E3728" i="13"/>
  <c r="E3729" i="13"/>
  <c r="E3730" i="13"/>
  <c r="E3731" i="13"/>
  <c r="E3732" i="13"/>
  <c r="E3733" i="13"/>
  <c r="E3734" i="13"/>
  <c r="E3735" i="13"/>
  <c r="E3736" i="13"/>
  <c r="E3737" i="13"/>
  <c r="E3738" i="13"/>
  <c r="E3739" i="13"/>
  <c r="E3740" i="13"/>
  <c r="E3741" i="13"/>
  <c r="E3742" i="13"/>
  <c r="E3743" i="13"/>
  <c r="E3744" i="13"/>
  <c r="E3745" i="13"/>
  <c r="E3746" i="13"/>
  <c r="E3747" i="13"/>
  <c r="E3748" i="13"/>
  <c r="E3749" i="13"/>
  <c r="E3750" i="13"/>
  <c r="E3751" i="13"/>
  <c r="E3752" i="13"/>
  <c r="E3753" i="13"/>
  <c r="E3754" i="13"/>
  <c r="E3755" i="13"/>
  <c r="E3756" i="13"/>
  <c r="E3757" i="13"/>
  <c r="E3758" i="13"/>
  <c r="E3759" i="13"/>
  <c r="E3760" i="13"/>
  <c r="E3761" i="13"/>
  <c r="E3762" i="13"/>
  <c r="E3763" i="13"/>
  <c r="E3764" i="13"/>
  <c r="E3765" i="13"/>
  <c r="E3766" i="13"/>
  <c r="E3767" i="13"/>
  <c r="E3768" i="13"/>
  <c r="E3769" i="13"/>
  <c r="E3770" i="13"/>
  <c r="E3771" i="13"/>
  <c r="E3772" i="13"/>
  <c r="E3773" i="13"/>
  <c r="E3774" i="13"/>
  <c r="E3775" i="13"/>
  <c r="E3776" i="13"/>
  <c r="E3777" i="13"/>
  <c r="E3778" i="13"/>
  <c r="E3779" i="13"/>
  <c r="E3780" i="13"/>
  <c r="E3781" i="13"/>
  <c r="E3782" i="13"/>
  <c r="E3783" i="13"/>
  <c r="E3784" i="13"/>
  <c r="E3785" i="13"/>
  <c r="E3786" i="13"/>
  <c r="E3787" i="13"/>
  <c r="E3788" i="13"/>
  <c r="E3789" i="13"/>
  <c r="E3790" i="13"/>
  <c r="E3791" i="13"/>
  <c r="E3792" i="13"/>
  <c r="E3793" i="13"/>
  <c r="E3794" i="13"/>
  <c r="E3795" i="13"/>
  <c r="E3796" i="13"/>
  <c r="E3797" i="13"/>
  <c r="E3798" i="13"/>
  <c r="E3799" i="13"/>
  <c r="E3800" i="13"/>
  <c r="E3801" i="13"/>
  <c r="E3802" i="13"/>
  <c r="E3803" i="13"/>
  <c r="E3804" i="13"/>
  <c r="E3805" i="13"/>
  <c r="E3806" i="13"/>
  <c r="E3807" i="13"/>
  <c r="E3808" i="13"/>
  <c r="E3809" i="13"/>
  <c r="E3810" i="13"/>
  <c r="E3811" i="13"/>
  <c r="E3812" i="13"/>
  <c r="E3813" i="13"/>
  <c r="E3814" i="13"/>
  <c r="E3815" i="13"/>
  <c r="E3816" i="13"/>
  <c r="E3817" i="13"/>
  <c r="E3818" i="13"/>
  <c r="E3819" i="13"/>
  <c r="E3820" i="13"/>
  <c r="E3821" i="13"/>
  <c r="E3822" i="13"/>
  <c r="E3823" i="13"/>
  <c r="E3824" i="13"/>
  <c r="E3825" i="13"/>
  <c r="E3826" i="13"/>
  <c r="E3827" i="13"/>
  <c r="E3828" i="13"/>
  <c r="E3829" i="13"/>
  <c r="E3830" i="13"/>
  <c r="E3831" i="13"/>
  <c r="E3832" i="13"/>
  <c r="E3833" i="13"/>
  <c r="E3834" i="13"/>
  <c r="E3835" i="13"/>
  <c r="E3836" i="13"/>
  <c r="E3837" i="13"/>
  <c r="E3838" i="13"/>
  <c r="E3839" i="13"/>
  <c r="E3840" i="13"/>
  <c r="E3841" i="13"/>
  <c r="E3842" i="13"/>
  <c r="E3843" i="13"/>
  <c r="E3844" i="13"/>
  <c r="E3845" i="13"/>
  <c r="E3846" i="13"/>
  <c r="E3847" i="13"/>
  <c r="E3848" i="13"/>
  <c r="E3849" i="13"/>
  <c r="E3850" i="13"/>
  <c r="E3851" i="13"/>
  <c r="E3852" i="13"/>
  <c r="E3853" i="13"/>
  <c r="E3854" i="13"/>
  <c r="E3855" i="13"/>
  <c r="E3856" i="13"/>
  <c r="E3857" i="13"/>
  <c r="E3858" i="13"/>
  <c r="E3859" i="13"/>
  <c r="E3860" i="13"/>
  <c r="E3861" i="13"/>
  <c r="E3862" i="13"/>
  <c r="E3863" i="13"/>
  <c r="E3864" i="13"/>
  <c r="E3865" i="13"/>
  <c r="E3866" i="13"/>
  <c r="E3867" i="13"/>
  <c r="E3868" i="13"/>
  <c r="E3869" i="13"/>
  <c r="E3870" i="13"/>
  <c r="E3871" i="13"/>
  <c r="E3872" i="13"/>
  <c r="E3873" i="13"/>
  <c r="E3874" i="13"/>
  <c r="E3875" i="13"/>
  <c r="E3876" i="13"/>
  <c r="E3877" i="13"/>
  <c r="E3878" i="13"/>
  <c r="E3879" i="13"/>
  <c r="E3880" i="13"/>
  <c r="E3881" i="13"/>
  <c r="E3882" i="13"/>
  <c r="E3883" i="13"/>
  <c r="E3884" i="13"/>
  <c r="E3885" i="13"/>
  <c r="E3886" i="13"/>
  <c r="E3887" i="13"/>
  <c r="E3888" i="13"/>
  <c r="E3889" i="13"/>
  <c r="E3890" i="13"/>
  <c r="E3891" i="13"/>
  <c r="E3892" i="13"/>
  <c r="E3893" i="13"/>
  <c r="E3894" i="13"/>
  <c r="E3895" i="13"/>
  <c r="E3896" i="13"/>
  <c r="E3897" i="13"/>
  <c r="E3898" i="13"/>
  <c r="E3899" i="13"/>
  <c r="E3900" i="13"/>
  <c r="E3901" i="13"/>
  <c r="E3902" i="13"/>
  <c r="E3903" i="13"/>
  <c r="E3904" i="13"/>
  <c r="E3905" i="13"/>
  <c r="E3906" i="13"/>
  <c r="E3907" i="13"/>
  <c r="E3908" i="13"/>
  <c r="E3909" i="13"/>
  <c r="E3910" i="13"/>
  <c r="E3911" i="13"/>
  <c r="E3912" i="13"/>
  <c r="E3913" i="13"/>
  <c r="E3914" i="13"/>
  <c r="E3915" i="13"/>
  <c r="E3916" i="13"/>
  <c r="E3917" i="13"/>
  <c r="E3918" i="13"/>
  <c r="E3919" i="13"/>
  <c r="E3920" i="13"/>
  <c r="E3921" i="13"/>
  <c r="E3922" i="13"/>
  <c r="E3923" i="13"/>
  <c r="E3924" i="13"/>
  <c r="E3925" i="13"/>
  <c r="E3926" i="13"/>
  <c r="E3927" i="13"/>
  <c r="E3928" i="13"/>
  <c r="E3929" i="13"/>
  <c r="E3930" i="13"/>
  <c r="E3931" i="13"/>
  <c r="E3932" i="13"/>
  <c r="E3933" i="13"/>
  <c r="E3934" i="13"/>
  <c r="E3935" i="13"/>
  <c r="E3936" i="13"/>
  <c r="E3937" i="13"/>
  <c r="E3938" i="13"/>
  <c r="E3939" i="13"/>
  <c r="E3940" i="13"/>
  <c r="E3941" i="13"/>
  <c r="E3942" i="13"/>
  <c r="E3943" i="13"/>
  <c r="E3944" i="13"/>
  <c r="E3945" i="13"/>
  <c r="E3946" i="13"/>
  <c r="E3947" i="13"/>
  <c r="E3948" i="13"/>
  <c r="E3949" i="13"/>
  <c r="E3950" i="13"/>
  <c r="E3951" i="13"/>
  <c r="E3952" i="13"/>
  <c r="E3953" i="13"/>
  <c r="E3954" i="13"/>
  <c r="E3955" i="13"/>
  <c r="E3956" i="13"/>
  <c r="E3957" i="13"/>
  <c r="E3958" i="13"/>
  <c r="E3959" i="13"/>
  <c r="E3960" i="13"/>
  <c r="E3961" i="13"/>
  <c r="E3962" i="13"/>
  <c r="E3963" i="13"/>
  <c r="E3964" i="13"/>
  <c r="E3965" i="13"/>
  <c r="E3966" i="13"/>
  <c r="E3967" i="13"/>
  <c r="E3968" i="13"/>
  <c r="E3969" i="13"/>
  <c r="E3970" i="13"/>
  <c r="E3971" i="13"/>
  <c r="E3972" i="13"/>
  <c r="E3973" i="13"/>
  <c r="E3974" i="13"/>
  <c r="E3975" i="13"/>
  <c r="E3976" i="13"/>
  <c r="E3977" i="13"/>
  <c r="E3978" i="13"/>
  <c r="E3979" i="13"/>
  <c r="E3980" i="13"/>
  <c r="E3981" i="13"/>
  <c r="E3982" i="13"/>
  <c r="E3983" i="13"/>
  <c r="E3984" i="13"/>
  <c r="E3985" i="13"/>
  <c r="E3986" i="13"/>
  <c r="E3987" i="13"/>
  <c r="E3988" i="13"/>
  <c r="E3989" i="13"/>
  <c r="E3990" i="13"/>
  <c r="E3991" i="13"/>
  <c r="E3992" i="13"/>
  <c r="E3993" i="13"/>
  <c r="E3994" i="13"/>
  <c r="E3995" i="13"/>
  <c r="E3996" i="13"/>
  <c r="E3997" i="13"/>
  <c r="E3998" i="13"/>
  <c r="E3999" i="13"/>
  <c r="E4000" i="13"/>
  <c r="E4001" i="13"/>
  <c r="E4002" i="13"/>
  <c r="E4003" i="13"/>
  <c r="E4004" i="13"/>
  <c r="E4005" i="13"/>
  <c r="E4006" i="13"/>
  <c r="E4007" i="13"/>
  <c r="E4008" i="13"/>
  <c r="E4009" i="13"/>
  <c r="E4010" i="13"/>
  <c r="E4011" i="13"/>
  <c r="E4012" i="13"/>
  <c r="E4013" i="13"/>
  <c r="E4014" i="13"/>
  <c r="E4015" i="13"/>
  <c r="E4016" i="13"/>
  <c r="E4017" i="13"/>
  <c r="E4018" i="13"/>
  <c r="E4019" i="13"/>
  <c r="E4020" i="13"/>
  <c r="E4021" i="13"/>
  <c r="E4022" i="13"/>
  <c r="E4023" i="13"/>
  <c r="E4024" i="13"/>
  <c r="E4025" i="13"/>
  <c r="E4026" i="13"/>
  <c r="E4027" i="13"/>
  <c r="E4028" i="13"/>
  <c r="E4029" i="13"/>
  <c r="E4030" i="13"/>
  <c r="E4031" i="13"/>
  <c r="E4032" i="13"/>
  <c r="E4033" i="13"/>
  <c r="E4034" i="13"/>
  <c r="E4035" i="13"/>
  <c r="E4036" i="13"/>
  <c r="E4037" i="13"/>
  <c r="E4038" i="13"/>
  <c r="E4039" i="13"/>
  <c r="E4040" i="13"/>
  <c r="E4041" i="13"/>
  <c r="E4042" i="13"/>
  <c r="E4043" i="13"/>
  <c r="E4044" i="13"/>
  <c r="E4045" i="13"/>
  <c r="E4046" i="13"/>
  <c r="E4047" i="13"/>
  <c r="E4048" i="13"/>
  <c r="E4049" i="13"/>
  <c r="E4050" i="13"/>
  <c r="E4051" i="13"/>
  <c r="E4052" i="13"/>
  <c r="E4053" i="13"/>
  <c r="E4054" i="13"/>
  <c r="E4055" i="13"/>
  <c r="E4056" i="13"/>
  <c r="E4057" i="13"/>
  <c r="E4058" i="13"/>
  <c r="E4059" i="13"/>
  <c r="E4060" i="13"/>
  <c r="E4061" i="13"/>
  <c r="E4062" i="13"/>
  <c r="E4063" i="13"/>
  <c r="E4064" i="13"/>
  <c r="E4065" i="13"/>
  <c r="E4066" i="13"/>
  <c r="E4067" i="13"/>
  <c r="E4068" i="13"/>
  <c r="E4069" i="13"/>
  <c r="E4070" i="13"/>
  <c r="E4071" i="13"/>
  <c r="E4072" i="13"/>
  <c r="E4073" i="13"/>
  <c r="E4074" i="13"/>
  <c r="E4075" i="13"/>
  <c r="E4076" i="13"/>
  <c r="E4077" i="13"/>
  <c r="E4078" i="13"/>
  <c r="E4079" i="13"/>
  <c r="E4080" i="13"/>
  <c r="E4081" i="13"/>
  <c r="E4082" i="13"/>
  <c r="E4083" i="13"/>
  <c r="E4084" i="13"/>
  <c r="E4085" i="13"/>
  <c r="E4086" i="13"/>
  <c r="E4087" i="13"/>
  <c r="E4088" i="13"/>
  <c r="E4089" i="13"/>
  <c r="E4090" i="13"/>
  <c r="E4091" i="13"/>
  <c r="E4092" i="13"/>
  <c r="E4093" i="13"/>
  <c r="E4094" i="13"/>
  <c r="E4095" i="13"/>
  <c r="E4096" i="13"/>
  <c r="E4097" i="13"/>
  <c r="E4098" i="13"/>
  <c r="E4099" i="13"/>
  <c r="E4100" i="13"/>
  <c r="E4101" i="13"/>
  <c r="E4102" i="13"/>
  <c r="E4103" i="13"/>
  <c r="E4104" i="13"/>
  <c r="E4105" i="13"/>
  <c r="E4106" i="13"/>
  <c r="E4107" i="13"/>
  <c r="E4108" i="13"/>
  <c r="E4109" i="13"/>
  <c r="E4110" i="13"/>
  <c r="E4111" i="13"/>
  <c r="E4112" i="13"/>
  <c r="E4113" i="13"/>
  <c r="E4114" i="13"/>
  <c r="E4115" i="13"/>
  <c r="E4116" i="13"/>
  <c r="E4117" i="13"/>
  <c r="E4118" i="13"/>
  <c r="E4119" i="13"/>
  <c r="E4120" i="13"/>
  <c r="E4121" i="13"/>
  <c r="E4122" i="13"/>
  <c r="E4123" i="13"/>
  <c r="E4124" i="13"/>
  <c r="E4125" i="13"/>
  <c r="E4126" i="13"/>
  <c r="E4127" i="13"/>
  <c r="E4128" i="13"/>
  <c r="E4129" i="13"/>
  <c r="E4130" i="13"/>
  <c r="E4131" i="13"/>
  <c r="E4132" i="13"/>
  <c r="E4133" i="13"/>
  <c r="E4134" i="13"/>
  <c r="E4135" i="13"/>
  <c r="E4136" i="13"/>
  <c r="E4137" i="13"/>
  <c r="E4138" i="13"/>
  <c r="E4139" i="13"/>
  <c r="E4140" i="13"/>
  <c r="E4141" i="13"/>
  <c r="E4142" i="13"/>
  <c r="E4143" i="13"/>
  <c r="E4144" i="13"/>
  <c r="E4145" i="13"/>
  <c r="E4146" i="13"/>
  <c r="E4147" i="13"/>
  <c r="E4148" i="13"/>
  <c r="E4149" i="13"/>
  <c r="E4150" i="13"/>
  <c r="E4151" i="13"/>
  <c r="E4152" i="13"/>
  <c r="E4153" i="13"/>
  <c r="E4154" i="13"/>
  <c r="E4155" i="13"/>
  <c r="E4156" i="13"/>
  <c r="E4157" i="13"/>
  <c r="E4158" i="13"/>
  <c r="E4159" i="13"/>
  <c r="E4160" i="13"/>
  <c r="E4161" i="13"/>
  <c r="E4162" i="13"/>
  <c r="E4163" i="13"/>
  <c r="E4164" i="13"/>
  <c r="E4165" i="13"/>
  <c r="E4166" i="13"/>
  <c r="E4167" i="13"/>
  <c r="E4168" i="13"/>
  <c r="E4169" i="13"/>
  <c r="E4170" i="13"/>
  <c r="E4171" i="13"/>
  <c r="E4172" i="13"/>
  <c r="E4173" i="13"/>
  <c r="E4174" i="13"/>
  <c r="E4175" i="13"/>
  <c r="E4176" i="13"/>
  <c r="E4177" i="13"/>
  <c r="E4178" i="13"/>
  <c r="E4179" i="13"/>
  <c r="E4180" i="13"/>
  <c r="E4181" i="13"/>
  <c r="E4182" i="13"/>
  <c r="E4183" i="13"/>
  <c r="E4184" i="13"/>
  <c r="E4185" i="13"/>
  <c r="E4186" i="13"/>
  <c r="E4187" i="13"/>
  <c r="E4188" i="13"/>
  <c r="E4189" i="13"/>
  <c r="E4190" i="13"/>
  <c r="E4191" i="13"/>
  <c r="E4192" i="13"/>
  <c r="E4193" i="13"/>
  <c r="E4194" i="13"/>
  <c r="E4195" i="13"/>
  <c r="E4196" i="13"/>
  <c r="E4197" i="13"/>
  <c r="E4198" i="13"/>
  <c r="E4199" i="13"/>
  <c r="E4200" i="13"/>
  <c r="E4201" i="13"/>
  <c r="E4202" i="13"/>
  <c r="E4203" i="13"/>
  <c r="E4204" i="13"/>
  <c r="E4205" i="13"/>
  <c r="E4206" i="13"/>
  <c r="E4207" i="13"/>
  <c r="E4208" i="13"/>
  <c r="E4209" i="13"/>
  <c r="E4210" i="13"/>
  <c r="E4211" i="13"/>
  <c r="E4212" i="13"/>
  <c r="E4213" i="13"/>
  <c r="E4214" i="13"/>
  <c r="E4215" i="13"/>
  <c r="E4216" i="13"/>
  <c r="E4217" i="13"/>
  <c r="E4218" i="13"/>
  <c r="E4219" i="13"/>
  <c r="E4220" i="13"/>
  <c r="E4221" i="13"/>
  <c r="E4222" i="13"/>
  <c r="E4223" i="13"/>
  <c r="E4224" i="13"/>
  <c r="E4225" i="13"/>
  <c r="E4226" i="13"/>
  <c r="E4227" i="13"/>
  <c r="E4228" i="13"/>
  <c r="E4229" i="13"/>
  <c r="E4230" i="13"/>
  <c r="E4231" i="13"/>
  <c r="E4232" i="13"/>
  <c r="E4233" i="13"/>
  <c r="E4234" i="13"/>
  <c r="E4235" i="13"/>
  <c r="E4236" i="13"/>
  <c r="E4237" i="13"/>
  <c r="E4238" i="13"/>
  <c r="E4239" i="13"/>
  <c r="E4240" i="13"/>
  <c r="E4241" i="13"/>
  <c r="E4242" i="13"/>
  <c r="E4243" i="13"/>
  <c r="E4244" i="13"/>
  <c r="E4245" i="13"/>
  <c r="E4246" i="13"/>
  <c r="E4247" i="13"/>
  <c r="E4248" i="13"/>
  <c r="E4249" i="13"/>
  <c r="E4250" i="13"/>
  <c r="E4251" i="13"/>
  <c r="E4252" i="13"/>
  <c r="E4253" i="13"/>
  <c r="E4254" i="13"/>
  <c r="E4255" i="13"/>
  <c r="E4256" i="13"/>
  <c r="E4257" i="13"/>
  <c r="E4258" i="13"/>
  <c r="E4259" i="13"/>
  <c r="E4260" i="13"/>
  <c r="E4261" i="13"/>
  <c r="E4262" i="13"/>
  <c r="E4263" i="13"/>
  <c r="E4264" i="13"/>
  <c r="E4265" i="13"/>
  <c r="E4266" i="13"/>
  <c r="E4267" i="13"/>
  <c r="E4268" i="13"/>
  <c r="E4269" i="13"/>
  <c r="E4270" i="13"/>
  <c r="E4271" i="13"/>
  <c r="E4272" i="13"/>
  <c r="E4273" i="13"/>
  <c r="E4274" i="13"/>
  <c r="E4275" i="13"/>
  <c r="E4276" i="13"/>
  <c r="E4277" i="13"/>
  <c r="E4278" i="13"/>
  <c r="E4279" i="13"/>
  <c r="E4280" i="13"/>
  <c r="E4281" i="13"/>
  <c r="E4282" i="13"/>
  <c r="E4283" i="13"/>
  <c r="E4284" i="13"/>
  <c r="E4285" i="13"/>
  <c r="E4286" i="13"/>
  <c r="E4287" i="13"/>
  <c r="E4288" i="13"/>
  <c r="E4289" i="13"/>
  <c r="E4290" i="13"/>
  <c r="E4291" i="13"/>
  <c r="E4292" i="13"/>
  <c r="E4293" i="13"/>
  <c r="E4294" i="13"/>
  <c r="E4295" i="13"/>
  <c r="E4296" i="13"/>
  <c r="E4297" i="13"/>
  <c r="E4298" i="13"/>
  <c r="E4299" i="13"/>
  <c r="E4300" i="13"/>
  <c r="E4301" i="13"/>
  <c r="E4302" i="13"/>
  <c r="E4303" i="13"/>
  <c r="E4304" i="13"/>
  <c r="E4305" i="13"/>
  <c r="E4306" i="13"/>
  <c r="E4307" i="13"/>
  <c r="E4308" i="13"/>
  <c r="E4309" i="13"/>
  <c r="E4310" i="13"/>
  <c r="E4311" i="13"/>
  <c r="E4312" i="13"/>
  <c r="E4313" i="13"/>
  <c r="E4314" i="13"/>
  <c r="E4315" i="13"/>
  <c r="E4316" i="13"/>
  <c r="E4317" i="13"/>
  <c r="E4318" i="13"/>
  <c r="E4319" i="13"/>
  <c r="E4320" i="13"/>
  <c r="E4321" i="13"/>
  <c r="E4322" i="13"/>
  <c r="E4323" i="13"/>
  <c r="E4324" i="13"/>
  <c r="E4325" i="13"/>
  <c r="E4326" i="13"/>
  <c r="E4327" i="13"/>
  <c r="E4328" i="13"/>
  <c r="E4329" i="13"/>
  <c r="E4330" i="13"/>
  <c r="E4331" i="13"/>
  <c r="E4332" i="13"/>
  <c r="E4333" i="13"/>
  <c r="E4334" i="13"/>
  <c r="E4335" i="13"/>
  <c r="E4336" i="13"/>
  <c r="E4337" i="13"/>
  <c r="E4338" i="13"/>
  <c r="E4339" i="13"/>
  <c r="E4340" i="13"/>
  <c r="E4341" i="13"/>
  <c r="E4342" i="13"/>
  <c r="E4343" i="13"/>
  <c r="E4344" i="13"/>
  <c r="E4345" i="13"/>
  <c r="E4346" i="13"/>
  <c r="E4347" i="13"/>
  <c r="E4348" i="13"/>
  <c r="E4349" i="13"/>
  <c r="E4350" i="13"/>
  <c r="E4351" i="13"/>
  <c r="E4352" i="13"/>
  <c r="E4353" i="13"/>
  <c r="E4354" i="13"/>
  <c r="E4355" i="13"/>
  <c r="E4356" i="13"/>
  <c r="E4357" i="13"/>
  <c r="E4358" i="13"/>
  <c r="E4359" i="13"/>
  <c r="E4360" i="13"/>
  <c r="E4361" i="13"/>
  <c r="E4362" i="13"/>
  <c r="E4363" i="13"/>
  <c r="E4364" i="13"/>
  <c r="E4365" i="13"/>
  <c r="E4366" i="13"/>
  <c r="E4367" i="13"/>
  <c r="E4368" i="13"/>
  <c r="E4369" i="13"/>
  <c r="E4370" i="13"/>
  <c r="E4371" i="13"/>
  <c r="E4372" i="13"/>
  <c r="E4373" i="13"/>
  <c r="E4374" i="13"/>
  <c r="E4375" i="13"/>
  <c r="E4376" i="13"/>
  <c r="E4377" i="13"/>
  <c r="E4378" i="13"/>
  <c r="E4379" i="13"/>
  <c r="E4380" i="13"/>
  <c r="E4381" i="13"/>
  <c r="E4382" i="13"/>
  <c r="E4383" i="13"/>
  <c r="E4384" i="13"/>
  <c r="E4385" i="13"/>
  <c r="E4386" i="13"/>
  <c r="E4387" i="13"/>
  <c r="E4388" i="13"/>
  <c r="E4389" i="13"/>
  <c r="E4390" i="13"/>
  <c r="E4391" i="13"/>
  <c r="E4392" i="13"/>
  <c r="E4393" i="13"/>
  <c r="E4394" i="13"/>
  <c r="E4395" i="13"/>
  <c r="E4396" i="13"/>
  <c r="E4397" i="13"/>
  <c r="E4398" i="13"/>
  <c r="E4399" i="13"/>
  <c r="E4400" i="13"/>
  <c r="E4401" i="13"/>
  <c r="E4402" i="13"/>
  <c r="E4403" i="13"/>
  <c r="E4404" i="13"/>
  <c r="E4405" i="13"/>
  <c r="E4406" i="13"/>
  <c r="E4407" i="13"/>
  <c r="E4408" i="13"/>
  <c r="E4409" i="13"/>
  <c r="E4410" i="13"/>
  <c r="E4411" i="13"/>
  <c r="E4412" i="13"/>
  <c r="E4413" i="13"/>
  <c r="E4414" i="13"/>
  <c r="E4415" i="13"/>
  <c r="E4416" i="13"/>
  <c r="E4417" i="13"/>
  <c r="E4418" i="13"/>
  <c r="E4419" i="13"/>
  <c r="E4420" i="13"/>
  <c r="E4421" i="13"/>
  <c r="E4422" i="13"/>
  <c r="E4423" i="13"/>
  <c r="E4424" i="13"/>
  <c r="E4425" i="13"/>
  <c r="E4426" i="13"/>
  <c r="E4427" i="13"/>
  <c r="E4428" i="13"/>
  <c r="E4429" i="13"/>
  <c r="E4430" i="13"/>
  <c r="E4431" i="13"/>
  <c r="E4432" i="13"/>
  <c r="E4433" i="13"/>
  <c r="E4434" i="13"/>
  <c r="E4435" i="13"/>
  <c r="E4436" i="13"/>
  <c r="E4437" i="13"/>
  <c r="E4438" i="13"/>
  <c r="E4439" i="13"/>
  <c r="E4440" i="13"/>
  <c r="E4441" i="13"/>
  <c r="E4442" i="13"/>
  <c r="E4443" i="13"/>
  <c r="E4444" i="13"/>
  <c r="E4445" i="13"/>
  <c r="E4446" i="13"/>
  <c r="E4447" i="13"/>
  <c r="E4448" i="13"/>
  <c r="E4449" i="13"/>
  <c r="E4450" i="13"/>
  <c r="E4451" i="13"/>
  <c r="E4452" i="13"/>
  <c r="E4453" i="13"/>
  <c r="E4454" i="13"/>
  <c r="E4455" i="13"/>
  <c r="E4456" i="13"/>
  <c r="E4457" i="13"/>
  <c r="E4458" i="13"/>
  <c r="E4459" i="13"/>
  <c r="E4460" i="13"/>
  <c r="E4461" i="13"/>
  <c r="E4462" i="13"/>
  <c r="E4463" i="13"/>
  <c r="E4464" i="13"/>
  <c r="E4465" i="13"/>
  <c r="E4466" i="13"/>
  <c r="E4467" i="13"/>
  <c r="E4468" i="13"/>
  <c r="E4469" i="13"/>
  <c r="E4470" i="13"/>
  <c r="E4471" i="13"/>
  <c r="E4472" i="13"/>
  <c r="E4473" i="13"/>
  <c r="E4474" i="13"/>
  <c r="E4475" i="13"/>
  <c r="E4476" i="13"/>
  <c r="E4477" i="13"/>
  <c r="E4478" i="13"/>
  <c r="E4479" i="13"/>
  <c r="E4480" i="13"/>
  <c r="E4481" i="13"/>
  <c r="E4482" i="13"/>
  <c r="E4483" i="13"/>
  <c r="E4484" i="13"/>
  <c r="E4485" i="13"/>
  <c r="E4486" i="13"/>
  <c r="E4487" i="13"/>
  <c r="E4488" i="13"/>
  <c r="E4489" i="13"/>
  <c r="E4490" i="13"/>
  <c r="E4491" i="13"/>
  <c r="E4492" i="13"/>
  <c r="E4493" i="13"/>
  <c r="E4494" i="13"/>
  <c r="E4495" i="13"/>
  <c r="E4496" i="13"/>
  <c r="E4497" i="13"/>
  <c r="E4498" i="13"/>
  <c r="E4499" i="13"/>
  <c r="E4500" i="13"/>
  <c r="E4501" i="13"/>
  <c r="E4502" i="13"/>
  <c r="E4503" i="13"/>
  <c r="E4504" i="13"/>
  <c r="E4505" i="13"/>
  <c r="E4506" i="13"/>
  <c r="E4507" i="13"/>
  <c r="E4508" i="13"/>
  <c r="E4509" i="13"/>
  <c r="E4510" i="13"/>
  <c r="E4511" i="13"/>
  <c r="E4512" i="13"/>
  <c r="E4513" i="13"/>
  <c r="E4514" i="13"/>
  <c r="E4515" i="13"/>
  <c r="E4516" i="13"/>
  <c r="E4517" i="13"/>
  <c r="E4518" i="13"/>
  <c r="E4519" i="13"/>
  <c r="E4520" i="13"/>
  <c r="E4521" i="13"/>
  <c r="E4522" i="13"/>
  <c r="E4523" i="13"/>
  <c r="E4524" i="13"/>
  <c r="E4525" i="13"/>
  <c r="E4526" i="13"/>
  <c r="E4527" i="13"/>
  <c r="E4528" i="13"/>
  <c r="E4529" i="13"/>
  <c r="E4530" i="13"/>
  <c r="E4531" i="13"/>
  <c r="E4532" i="13"/>
  <c r="E4533" i="13"/>
  <c r="E4534" i="13"/>
  <c r="E4535" i="13"/>
  <c r="E4536" i="13"/>
  <c r="E4537" i="13"/>
  <c r="E4538" i="13"/>
  <c r="E4539" i="13"/>
  <c r="E4540" i="13"/>
  <c r="E4541" i="13"/>
  <c r="E4542" i="13"/>
  <c r="E4543" i="13"/>
  <c r="E4544" i="13"/>
  <c r="E4545" i="13"/>
  <c r="E4546" i="13"/>
  <c r="E4547" i="13"/>
  <c r="E4548" i="13"/>
  <c r="E4549" i="13"/>
  <c r="E4550" i="13"/>
  <c r="E4551" i="13"/>
  <c r="E4552" i="13"/>
  <c r="E4553" i="13"/>
  <c r="E4554" i="13"/>
  <c r="E4555" i="13"/>
  <c r="E4556" i="13"/>
  <c r="E4557" i="13"/>
  <c r="E4558" i="13"/>
  <c r="E4559" i="13"/>
  <c r="E4560" i="13"/>
  <c r="E4561" i="13"/>
  <c r="E4562" i="13"/>
  <c r="E4563" i="13"/>
  <c r="E4564" i="13"/>
  <c r="E4565" i="13"/>
  <c r="E4566" i="13"/>
  <c r="E4567" i="13"/>
  <c r="E4568" i="13"/>
  <c r="E4569" i="13"/>
  <c r="E4570" i="13"/>
  <c r="E4571" i="13"/>
  <c r="E4572" i="13"/>
  <c r="E4573" i="13"/>
  <c r="E4574" i="13"/>
  <c r="E4575" i="13"/>
  <c r="E4576" i="13"/>
  <c r="E4577" i="13"/>
  <c r="E4578" i="13"/>
  <c r="E4579" i="13"/>
  <c r="E4580" i="13"/>
  <c r="E4581" i="13"/>
  <c r="E4582" i="13"/>
  <c r="E4583" i="13"/>
  <c r="E4584" i="13"/>
  <c r="E4585" i="13"/>
  <c r="E4586" i="13"/>
  <c r="E4587" i="13"/>
  <c r="E4588" i="13"/>
  <c r="E4589" i="13"/>
  <c r="E4590" i="13"/>
  <c r="E4591" i="13"/>
  <c r="E4592" i="13"/>
  <c r="E4593" i="13"/>
  <c r="E4594" i="13"/>
  <c r="E4595" i="13"/>
  <c r="E4596" i="13"/>
  <c r="E4597" i="13"/>
  <c r="E4598" i="13"/>
  <c r="E4599" i="13"/>
  <c r="E4600" i="13"/>
  <c r="E4601" i="13"/>
  <c r="E4602" i="13"/>
  <c r="E4603" i="13"/>
  <c r="E4604" i="13"/>
  <c r="E4605" i="13"/>
  <c r="E4606" i="13"/>
  <c r="E4607" i="13"/>
  <c r="E4608" i="13"/>
  <c r="E4609" i="13"/>
  <c r="E4610" i="13"/>
  <c r="E4611" i="13"/>
  <c r="E4612" i="13"/>
  <c r="E4613" i="13"/>
  <c r="E4614" i="13"/>
  <c r="E4615" i="13"/>
  <c r="E4616" i="13"/>
  <c r="E4617" i="13"/>
  <c r="E4618" i="13"/>
  <c r="E4619" i="13"/>
  <c r="E4620" i="13"/>
  <c r="E4621" i="13"/>
  <c r="E4622" i="13"/>
  <c r="E4623" i="13"/>
  <c r="E4624" i="13"/>
  <c r="E4625" i="13"/>
  <c r="E4626" i="13"/>
  <c r="E4627" i="13"/>
  <c r="E4628" i="13"/>
  <c r="E4629" i="13"/>
  <c r="E4630" i="13"/>
  <c r="E4631" i="13"/>
  <c r="E4632" i="13"/>
  <c r="E4633" i="13"/>
  <c r="E4634" i="13"/>
  <c r="E4635" i="13"/>
  <c r="E4636" i="13"/>
  <c r="E4637" i="13"/>
  <c r="E4638" i="13"/>
  <c r="E4639" i="13"/>
  <c r="E4640" i="13"/>
  <c r="E4641" i="13"/>
  <c r="E4642" i="13"/>
  <c r="E4643" i="13"/>
  <c r="E4644" i="13"/>
  <c r="E4645" i="13"/>
  <c r="E4646" i="13"/>
  <c r="E4647" i="13"/>
  <c r="E4648" i="13"/>
  <c r="E4649" i="13"/>
  <c r="E4650" i="13"/>
  <c r="E4651" i="13"/>
  <c r="E4652" i="13"/>
  <c r="E4653" i="13"/>
  <c r="E4654" i="13"/>
  <c r="E4655" i="13"/>
  <c r="E4656" i="13"/>
  <c r="E4657" i="13"/>
  <c r="E4658" i="13"/>
  <c r="E4659" i="13"/>
  <c r="E4660" i="13"/>
  <c r="E4661" i="13"/>
  <c r="E4662" i="13"/>
  <c r="E4663" i="13"/>
  <c r="E4664" i="13"/>
  <c r="E4665" i="13"/>
  <c r="E4666" i="13"/>
  <c r="E4667" i="13"/>
  <c r="E4668" i="13"/>
  <c r="E4669" i="13"/>
  <c r="E4670" i="13"/>
  <c r="E4671" i="13"/>
  <c r="E4672" i="13"/>
  <c r="E4673" i="13"/>
  <c r="E4674" i="13"/>
  <c r="E4675" i="13"/>
  <c r="E4676" i="13"/>
  <c r="E4677" i="13"/>
  <c r="E4678" i="13"/>
  <c r="E4679" i="13"/>
  <c r="E4680" i="13"/>
  <c r="E4681" i="13"/>
  <c r="E4682" i="13"/>
  <c r="E4683" i="13"/>
  <c r="E4684" i="13"/>
  <c r="E4685" i="13"/>
  <c r="E4686" i="13"/>
  <c r="E4687" i="13"/>
  <c r="E4688" i="13"/>
  <c r="E4689" i="13"/>
  <c r="E4690" i="13"/>
  <c r="E4691" i="13"/>
  <c r="E4692" i="13"/>
  <c r="E4693" i="13"/>
  <c r="E4694" i="13"/>
  <c r="E4695" i="13"/>
  <c r="E4696" i="13"/>
  <c r="E4697" i="13"/>
  <c r="E4698" i="13"/>
  <c r="E4699" i="13"/>
  <c r="E4700" i="13"/>
  <c r="E4701" i="13"/>
  <c r="E4702" i="13"/>
  <c r="E4703" i="13"/>
  <c r="E4704" i="13"/>
  <c r="E4705" i="13"/>
  <c r="E4706" i="13"/>
  <c r="E4707" i="13"/>
  <c r="E4708" i="13"/>
  <c r="E4709" i="13"/>
  <c r="E4710" i="13"/>
  <c r="E4711" i="13"/>
  <c r="E4712" i="13"/>
  <c r="E4713" i="13"/>
  <c r="E4714" i="13"/>
  <c r="E4715" i="13"/>
  <c r="E4716" i="13"/>
  <c r="E4717" i="13"/>
  <c r="E4718" i="13"/>
  <c r="E4719" i="13"/>
  <c r="E4720" i="13"/>
  <c r="E4721" i="13"/>
  <c r="E4722" i="13"/>
  <c r="E4723" i="13"/>
  <c r="E4724" i="13"/>
  <c r="E4725" i="13"/>
  <c r="E4726" i="13"/>
  <c r="E4727" i="13"/>
  <c r="E4728" i="13"/>
  <c r="E4729" i="13"/>
  <c r="E4730" i="13"/>
  <c r="E4731" i="13"/>
  <c r="E4732" i="13"/>
  <c r="E4733" i="13"/>
  <c r="E4734" i="13"/>
  <c r="E4735" i="13"/>
  <c r="E4736" i="13"/>
  <c r="E4737" i="13"/>
  <c r="E4738" i="13"/>
  <c r="E4739" i="13"/>
  <c r="E4740" i="13"/>
  <c r="E4741" i="13"/>
  <c r="E4742" i="13"/>
  <c r="E4743" i="13"/>
  <c r="E4744" i="13"/>
  <c r="E4745" i="13"/>
  <c r="E4746" i="13"/>
  <c r="E4747" i="13"/>
  <c r="E4748" i="13"/>
  <c r="E4749" i="13"/>
  <c r="E4750" i="13"/>
  <c r="E4751" i="13"/>
  <c r="E4752" i="13"/>
  <c r="E4753" i="13"/>
  <c r="E4754" i="13"/>
  <c r="E4755" i="13"/>
  <c r="E4756" i="13"/>
  <c r="E4757" i="13"/>
  <c r="E4758" i="13"/>
  <c r="E4759" i="13"/>
  <c r="E4760" i="13"/>
  <c r="E4761" i="13"/>
  <c r="E4762" i="13"/>
  <c r="E4763" i="13"/>
  <c r="E4764" i="13"/>
  <c r="E4765" i="13"/>
  <c r="E4766" i="13"/>
  <c r="E4767" i="13"/>
  <c r="E4768" i="13"/>
  <c r="E4769" i="13"/>
  <c r="E4770" i="13"/>
  <c r="E4771" i="13"/>
  <c r="E4772" i="13"/>
  <c r="E4773" i="13"/>
  <c r="E4774" i="13"/>
  <c r="E4775" i="13"/>
  <c r="E4776" i="13"/>
  <c r="E4777" i="13"/>
  <c r="E4778" i="13"/>
  <c r="E4779" i="13"/>
  <c r="E4780" i="13"/>
  <c r="E4781" i="13"/>
  <c r="E4782" i="13"/>
  <c r="E4783" i="13"/>
  <c r="E4784" i="13"/>
  <c r="E4785" i="13"/>
  <c r="E4786" i="13"/>
  <c r="E4787" i="13"/>
  <c r="E4788" i="13"/>
  <c r="E4789" i="13"/>
  <c r="E4790" i="13"/>
  <c r="E4791" i="13"/>
  <c r="E4792" i="13"/>
  <c r="E4793" i="13"/>
  <c r="E4794" i="13"/>
  <c r="E4795" i="13"/>
  <c r="E4796" i="13"/>
  <c r="E4797" i="13"/>
  <c r="E4798" i="13"/>
  <c r="E4799" i="13"/>
  <c r="E4800" i="13"/>
  <c r="E4801" i="13"/>
  <c r="E4802" i="13"/>
  <c r="E4803" i="13"/>
  <c r="E4804" i="13"/>
  <c r="E4805" i="13"/>
  <c r="E4806" i="13"/>
  <c r="E4807" i="13"/>
  <c r="E4808" i="13"/>
  <c r="E4809" i="13"/>
  <c r="E4810" i="13"/>
  <c r="E4811" i="13"/>
  <c r="E4812" i="13"/>
  <c r="E4813" i="13"/>
  <c r="E4814" i="13"/>
  <c r="E4815" i="13"/>
  <c r="E4816" i="13"/>
  <c r="E4817" i="13"/>
  <c r="E4818" i="13"/>
  <c r="E4819" i="13"/>
  <c r="E4820" i="13"/>
  <c r="E4821" i="13"/>
  <c r="E4822" i="13"/>
  <c r="E4823" i="13"/>
  <c r="E4824" i="13"/>
  <c r="E4825" i="13"/>
  <c r="E4826" i="13"/>
  <c r="E4827" i="13"/>
  <c r="E4828" i="13"/>
  <c r="E4829" i="13"/>
  <c r="E4830" i="13"/>
  <c r="E4831" i="13"/>
  <c r="E4832" i="13"/>
  <c r="E4833" i="13"/>
  <c r="E4834" i="13"/>
  <c r="E4835" i="13"/>
  <c r="E4836" i="13"/>
  <c r="E4837" i="13"/>
  <c r="E4838" i="13"/>
  <c r="E4839" i="13"/>
  <c r="E4840" i="13"/>
  <c r="E4841" i="13"/>
  <c r="E4842" i="13"/>
  <c r="E4843" i="13"/>
  <c r="E4844" i="13"/>
  <c r="E4845" i="13"/>
  <c r="E4846" i="13"/>
  <c r="E4847" i="13"/>
  <c r="E4848" i="13"/>
  <c r="E4849" i="13"/>
  <c r="E4850" i="13"/>
  <c r="E4851" i="13"/>
  <c r="E4852" i="13"/>
  <c r="E4853" i="13"/>
  <c r="E4854" i="13"/>
  <c r="E4855" i="13"/>
  <c r="E4856" i="13"/>
  <c r="E4857" i="13"/>
  <c r="E4858" i="13"/>
  <c r="E4859" i="13"/>
  <c r="E4860" i="13"/>
  <c r="E4861" i="13"/>
  <c r="E4862" i="13"/>
  <c r="E4863" i="13"/>
  <c r="E4864" i="13"/>
  <c r="E4865" i="13"/>
  <c r="E4866" i="13"/>
  <c r="E4867" i="13"/>
  <c r="E4868" i="13"/>
  <c r="E4869" i="13"/>
  <c r="E4870" i="13"/>
  <c r="E4871" i="13"/>
  <c r="E4872" i="13"/>
  <c r="E4873" i="13"/>
  <c r="E4874" i="13"/>
  <c r="E4875" i="13"/>
  <c r="E4876" i="13"/>
  <c r="E4877" i="13"/>
  <c r="E4878" i="13"/>
  <c r="E4879" i="13"/>
  <c r="E4880" i="13"/>
  <c r="E4881" i="13"/>
  <c r="E4882" i="13"/>
  <c r="E4883" i="13"/>
  <c r="E4884" i="13"/>
  <c r="E4885" i="13"/>
  <c r="E4886" i="13"/>
  <c r="E4887" i="13"/>
  <c r="E4888" i="13"/>
  <c r="E4889" i="13"/>
  <c r="E4890" i="13"/>
  <c r="E4891" i="13"/>
  <c r="E4892" i="13"/>
  <c r="E4893" i="13"/>
  <c r="E4894" i="13"/>
  <c r="E4895" i="13"/>
  <c r="E4896" i="13"/>
  <c r="E4897" i="13"/>
  <c r="E4898" i="13"/>
  <c r="E4899" i="13"/>
  <c r="E4900" i="13"/>
  <c r="E4901" i="13"/>
  <c r="E4902" i="13"/>
  <c r="E4903" i="13"/>
  <c r="E4904" i="13"/>
  <c r="E4905" i="13"/>
  <c r="E4906" i="13"/>
  <c r="E4907" i="13"/>
  <c r="E4908" i="13"/>
  <c r="E4909" i="13"/>
  <c r="E4910" i="13"/>
  <c r="E4911" i="13"/>
  <c r="E4912" i="13"/>
  <c r="E4913" i="13"/>
  <c r="E4914" i="13"/>
  <c r="E4915" i="13"/>
  <c r="E4916" i="13"/>
  <c r="E4917" i="13"/>
  <c r="E4918" i="13"/>
  <c r="E4919" i="13"/>
  <c r="E4920" i="13"/>
  <c r="E4921" i="13"/>
  <c r="E4922" i="13"/>
  <c r="E4923" i="13"/>
  <c r="E4924" i="13"/>
  <c r="E4925" i="13"/>
  <c r="E4926" i="13"/>
  <c r="E4927" i="13"/>
  <c r="E4928" i="13"/>
  <c r="E4929" i="13"/>
  <c r="E4930" i="13"/>
  <c r="E4931" i="13"/>
  <c r="E4932" i="13"/>
  <c r="E4933" i="13"/>
  <c r="E4934" i="13"/>
  <c r="E4935" i="13"/>
  <c r="E4936" i="13"/>
  <c r="E4937" i="13"/>
  <c r="E4938" i="13"/>
  <c r="E4939" i="13"/>
  <c r="E4940" i="13"/>
  <c r="E4941" i="13"/>
  <c r="E4942" i="13"/>
  <c r="E4943" i="13"/>
  <c r="E4944" i="13"/>
  <c r="E4945" i="13"/>
  <c r="E4946" i="13"/>
  <c r="E4947" i="13"/>
  <c r="E4948" i="13"/>
  <c r="E4949" i="13"/>
  <c r="E4950" i="13"/>
  <c r="E4951" i="13"/>
  <c r="E4952" i="13"/>
  <c r="E4953" i="13"/>
  <c r="E4954" i="13"/>
  <c r="E4955" i="13"/>
  <c r="E4956" i="13"/>
  <c r="E4957" i="13"/>
  <c r="E4958" i="13"/>
  <c r="E4959" i="13"/>
  <c r="E4960" i="13"/>
  <c r="E4961" i="13"/>
  <c r="E4962" i="13"/>
  <c r="E4963" i="13"/>
  <c r="E4964" i="13"/>
  <c r="E4965" i="13"/>
  <c r="E4966" i="13"/>
  <c r="E4967" i="13"/>
  <c r="E4968" i="13"/>
  <c r="E4969" i="13"/>
  <c r="E4970" i="13"/>
  <c r="E4971" i="13"/>
  <c r="E4972" i="13"/>
  <c r="E4973" i="13"/>
  <c r="E4974" i="13"/>
  <c r="E4975" i="13"/>
  <c r="E4976" i="13"/>
  <c r="E4977" i="13"/>
  <c r="E4978" i="13"/>
  <c r="E4979" i="13"/>
  <c r="E4980" i="13"/>
  <c r="E4981" i="13"/>
  <c r="E4982" i="13"/>
  <c r="E4983" i="13"/>
  <c r="E4984" i="13"/>
  <c r="E4985" i="13"/>
  <c r="E4986" i="13"/>
  <c r="E4987" i="13"/>
  <c r="E4988" i="13"/>
  <c r="E4989" i="13"/>
  <c r="E4990" i="13"/>
  <c r="E4991" i="13"/>
  <c r="E4992" i="13"/>
  <c r="E4993" i="13"/>
  <c r="E4994" i="13"/>
  <c r="E4995" i="13"/>
  <c r="E4996" i="13"/>
  <c r="E4997" i="13"/>
  <c r="E4998" i="13"/>
  <c r="E4999" i="13"/>
  <c r="E5000" i="13"/>
  <c r="E5001" i="13"/>
  <c r="E5002" i="13"/>
  <c r="E5003" i="13"/>
  <c r="E5004" i="13"/>
  <c r="E5005" i="13"/>
  <c r="E5006" i="13"/>
  <c r="E5007" i="13"/>
  <c r="E5008" i="13"/>
  <c r="E5009" i="13"/>
  <c r="E5010" i="13"/>
  <c r="E5011" i="13"/>
  <c r="E5012" i="13"/>
  <c r="E5013" i="13"/>
  <c r="E5014" i="13"/>
  <c r="E5015" i="13"/>
  <c r="E5016" i="13"/>
  <c r="E5017" i="13"/>
  <c r="E5018" i="13"/>
  <c r="E5019" i="13"/>
  <c r="E5020" i="13"/>
  <c r="E5021" i="13"/>
  <c r="E5022" i="13"/>
  <c r="E5023" i="13"/>
  <c r="E5024" i="13"/>
  <c r="E5025" i="13"/>
  <c r="E5026" i="13"/>
  <c r="E5027" i="13"/>
  <c r="E5028" i="13"/>
  <c r="E5029" i="13"/>
  <c r="E5030" i="13"/>
  <c r="E5031" i="13"/>
  <c r="E5032" i="13"/>
  <c r="E5033" i="13"/>
  <c r="E5034" i="13"/>
  <c r="E5035" i="13"/>
  <c r="E5036" i="13"/>
  <c r="E5037" i="13"/>
  <c r="E5038" i="13"/>
  <c r="E5039" i="13"/>
  <c r="E5040" i="13"/>
  <c r="E5041" i="13"/>
  <c r="E5042" i="13"/>
  <c r="E5043" i="13"/>
  <c r="E5044" i="13"/>
  <c r="E5045" i="13"/>
  <c r="E5046" i="13"/>
  <c r="E5047" i="13"/>
  <c r="E5048" i="13"/>
  <c r="E5049" i="13"/>
  <c r="E5050" i="13"/>
  <c r="E5051" i="13"/>
  <c r="E5052" i="13"/>
  <c r="E5053" i="13"/>
  <c r="E5054" i="13"/>
  <c r="E5055" i="13"/>
  <c r="E5056" i="13"/>
  <c r="E5057" i="13"/>
  <c r="E5058" i="13"/>
  <c r="E5059" i="13"/>
  <c r="E5060" i="13"/>
  <c r="E5061" i="13"/>
  <c r="E5062" i="13"/>
  <c r="E5063" i="13"/>
  <c r="E5064" i="13"/>
  <c r="E5065" i="13"/>
  <c r="E5066" i="13"/>
  <c r="E5067" i="13"/>
  <c r="E5068" i="13"/>
  <c r="E5069" i="13"/>
  <c r="E5070" i="13"/>
  <c r="E5071" i="13"/>
  <c r="E5072" i="13"/>
  <c r="E5073" i="13"/>
  <c r="E5074" i="13"/>
  <c r="E5075" i="13"/>
  <c r="E5076" i="13"/>
  <c r="E5077" i="13"/>
  <c r="E5078" i="13"/>
  <c r="E5079" i="13"/>
  <c r="E5080" i="13"/>
  <c r="E5081" i="13"/>
  <c r="E5082" i="13"/>
  <c r="E5083" i="13"/>
  <c r="E5084" i="13"/>
  <c r="E5085" i="13"/>
  <c r="E5086" i="13"/>
  <c r="E5087" i="13"/>
  <c r="E5088" i="13"/>
  <c r="E5089" i="13"/>
  <c r="E5090" i="13"/>
  <c r="E5091" i="13"/>
  <c r="E5092" i="13"/>
  <c r="E5093" i="13"/>
  <c r="E5094" i="13"/>
  <c r="E5095" i="13"/>
  <c r="E5096" i="13"/>
  <c r="E5097" i="13"/>
  <c r="E5098" i="13"/>
  <c r="E5099" i="13"/>
  <c r="E5100" i="13"/>
  <c r="E5101" i="13"/>
  <c r="E5102" i="13"/>
  <c r="E5103" i="13"/>
  <c r="E5104" i="13"/>
  <c r="E5105" i="13"/>
  <c r="E5106" i="13"/>
  <c r="E5107" i="13"/>
  <c r="E5108" i="13"/>
  <c r="E5109" i="13"/>
  <c r="E5110" i="13"/>
  <c r="E5111" i="13"/>
  <c r="E5112" i="13"/>
  <c r="E5113" i="13"/>
  <c r="E5114" i="13"/>
  <c r="E5115" i="13"/>
  <c r="E5116" i="13"/>
  <c r="E5117" i="13"/>
  <c r="E5118" i="13"/>
  <c r="E5119" i="13"/>
  <c r="E5120" i="13"/>
  <c r="E5121" i="13"/>
  <c r="E5122" i="13"/>
  <c r="E5123" i="13"/>
  <c r="E5124" i="13"/>
  <c r="E5125" i="13"/>
  <c r="E5126" i="13"/>
  <c r="E5127" i="13"/>
  <c r="E5128" i="13"/>
  <c r="E5129" i="13"/>
  <c r="E5130" i="13"/>
  <c r="E5131" i="13"/>
  <c r="E5132" i="13"/>
  <c r="E5133" i="13"/>
  <c r="E5134" i="13"/>
  <c r="E5135" i="13"/>
  <c r="E5136" i="13"/>
  <c r="E5137" i="13"/>
  <c r="E5138" i="13"/>
  <c r="E5139" i="13"/>
  <c r="E5140" i="13"/>
  <c r="E5141" i="13"/>
  <c r="E5142" i="13"/>
  <c r="E5143" i="13"/>
  <c r="E5144" i="13"/>
  <c r="E5145" i="13"/>
  <c r="E5146" i="13"/>
  <c r="E5147" i="13"/>
  <c r="E5148" i="13"/>
  <c r="E5149" i="13"/>
  <c r="E5150" i="13"/>
  <c r="E5151" i="13"/>
  <c r="E5152" i="13"/>
  <c r="E5153" i="13"/>
  <c r="E5154" i="13"/>
  <c r="E5155" i="13"/>
  <c r="E5156" i="13"/>
  <c r="E5157" i="13"/>
  <c r="E5158" i="13"/>
  <c r="E5159" i="13"/>
  <c r="E5160" i="13"/>
  <c r="E5161" i="13"/>
  <c r="E5162" i="13"/>
  <c r="E5163" i="13"/>
  <c r="E5164" i="13"/>
  <c r="E5165" i="13"/>
  <c r="E5166" i="13"/>
  <c r="E5167" i="13"/>
  <c r="E5168" i="13"/>
  <c r="E5169" i="13"/>
  <c r="E5170" i="13"/>
  <c r="E5171" i="13"/>
  <c r="E5172" i="13"/>
  <c r="E5173" i="13"/>
  <c r="E5174" i="13"/>
  <c r="E5175" i="13"/>
  <c r="E5176" i="13"/>
  <c r="E5177" i="13"/>
  <c r="E5178" i="13"/>
  <c r="E5179" i="13"/>
  <c r="E5180" i="13"/>
  <c r="E5181" i="13"/>
  <c r="E5182" i="13"/>
  <c r="E5183" i="13"/>
  <c r="E5184" i="13"/>
  <c r="E5185" i="13"/>
  <c r="E5186" i="13"/>
  <c r="E5187" i="13"/>
  <c r="E5188" i="13"/>
  <c r="E5189" i="13"/>
  <c r="E5190" i="13"/>
  <c r="E5191" i="13"/>
  <c r="E5192" i="13"/>
  <c r="E5193" i="13"/>
  <c r="E5194" i="13"/>
  <c r="E5195" i="13"/>
  <c r="E5196" i="13"/>
  <c r="E5197" i="13"/>
  <c r="E5198" i="13"/>
  <c r="E5199" i="13"/>
  <c r="E5200" i="13"/>
  <c r="E5201" i="13"/>
  <c r="E5202" i="13"/>
  <c r="E5203" i="13"/>
  <c r="E5204" i="13"/>
  <c r="E5205" i="13"/>
  <c r="E5206" i="13"/>
  <c r="E5207" i="13"/>
  <c r="E5208" i="13"/>
  <c r="E5209" i="13"/>
  <c r="E5210" i="13"/>
  <c r="E5211" i="13"/>
  <c r="E5212" i="13"/>
  <c r="E5213" i="13"/>
  <c r="E5214" i="13"/>
  <c r="E5215" i="13"/>
  <c r="E5216" i="13"/>
  <c r="E5217" i="13"/>
  <c r="E5218" i="13"/>
  <c r="E5219" i="13"/>
  <c r="E5220" i="13"/>
  <c r="E5221" i="13"/>
  <c r="E5222" i="13"/>
  <c r="E5223" i="13"/>
  <c r="E5224" i="13"/>
  <c r="E5225" i="13"/>
  <c r="E5226" i="13"/>
  <c r="E5227" i="13"/>
  <c r="E5228" i="13"/>
  <c r="E5229" i="13"/>
  <c r="E5230" i="13"/>
  <c r="E5231" i="13"/>
  <c r="E5232" i="13"/>
  <c r="E5233" i="13"/>
  <c r="E5234" i="13"/>
  <c r="E5235" i="13"/>
  <c r="E5236" i="13"/>
  <c r="E5237" i="13"/>
  <c r="E5238" i="13"/>
  <c r="E5239" i="13"/>
  <c r="E5240" i="13"/>
  <c r="E5241" i="13"/>
  <c r="E5242" i="13"/>
  <c r="E5243" i="13"/>
  <c r="E5244" i="13"/>
  <c r="E5245" i="13"/>
  <c r="E5246" i="13"/>
  <c r="E5247" i="13"/>
  <c r="E5248" i="13"/>
  <c r="E5249" i="13"/>
  <c r="E5250" i="13"/>
  <c r="E5251" i="13"/>
  <c r="E5252" i="13"/>
  <c r="E5253" i="13"/>
  <c r="E5254" i="13"/>
  <c r="E5255" i="13"/>
  <c r="E5256" i="13"/>
  <c r="E5257" i="13"/>
  <c r="E5258" i="13"/>
  <c r="E5259" i="13"/>
  <c r="E5260" i="13"/>
  <c r="E5261" i="13"/>
  <c r="E5262" i="13"/>
  <c r="E5263" i="13"/>
  <c r="E5264" i="13"/>
  <c r="F6" i="12"/>
  <c r="E6" i="11"/>
  <c r="F8" i="11"/>
  <c r="F9" i="11"/>
  <c r="F10" i="11"/>
  <c r="F11" i="11"/>
  <c r="F12" i="11"/>
  <c r="F13" i="11"/>
  <c r="F15" i="11"/>
  <c r="F16" i="11"/>
  <c r="F17" i="11"/>
  <c r="F18" i="11"/>
  <c r="F20" i="11"/>
  <c r="F21" i="11"/>
  <c r="F22" i="11"/>
  <c r="F23" i="11"/>
  <c r="F25" i="11"/>
  <c r="F26" i="11"/>
  <c r="F27" i="11"/>
  <c r="F28" i="11"/>
  <c r="F29" i="11"/>
  <c r="F30" i="11"/>
  <c r="F31" i="11"/>
  <c r="F33" i="11"/>
  <c r="F34" i="11"/>
  <c r="F35" i="11"/>
  <c r="F36" i="11"/>
  <c r="F37" i="11"/>
  <c r="F38" i="11"/>
  <c r="F40" i="11"/>
  <c r="F44" i="11"/>
  <c r="F10" i="12" s="1"/>
  <c r="F45" i="11"/>
  <c r="F46" i="11"/>
  <c r="F47" i="11"/>
  <c r="F51" i="11"/>
  <c r="F11" i="12" s="1"/>
  <c r="F52" i="11"/>
  <c r="F53" i="11"/>
  <c r="F54" i="11"/>
  <c r="F55" i="11"/>
  <c r="F56" i="11"/>
  <c r="F57" i="11"/>
  <c r="F58" i="11"/>
  <c r="F59" i="11"/>
  <c r="F63" i="11"/>
  <c r="F12" i="12" s="1"/>
  <c r="F64" i="11"/>
  <c r="E3066" i="11"/>
  <c r="E3067" i="11"/>
  <c r="E3068" i="11"/>
  <c r="E3069" i="11"/>
  <c r="E3070" i="11"/>
  <c r="E3071" i="11"/>
  <c r="E3072" i="11"/>
  <c r="E3073" i="11"/>
  <c r="E3074" i="11"/>
  <c r="E3075" i="11"/>
  <c r="E3076" i="11"/>
  <c r="E3077" i="11"/>
  <c r="E3078" i="11"/>
  <c r="E3079" i="11"/>
  <c r="E3080" i="11"/>
  <c r="E3081" i="11"/>
  <c r="E3082" i="11"/>
  <c r="E3083" i="11"/>
  <c r="E3084" i="11"/>
  <c r="E3085" i="11"/>
  <c r="E3086" i="11"/>
  <c r="E3087" i="11"/>
  <c r="E3088" i="11"/>
  <c r="E3089" i="11"/>
  <c r="E3090" i="11"/>
  <c r="E3091" i="11"/>
  <c r="E3092" i="11"/>
  <c r="E3093" i="11"/>
  <c r="E3094" i="11"/>
  <c r="E3095" i="11"/>
  <c r="E3096" i="11"/>
  <c r="E3097" i="11"/>
  <c r="E3098" i="11"/>
  <c r="E3099" i="11"/>
  <c r="E3100" i="11"/>
  <c r="E3101" i="11"/>
  <c r="E3102" i="11"/>
  <c r="E3103" i="11"/>
  <c r="E3104" i="11"/>
  <c r="E3105" i="11"/>
  <c r="E3106" i="11"/>
  <c r="E3107" i="11"/>
  <c r="E3108" i="11"/>
  <c r="E3109" i="11"/>
  <c r="E3110" i="11"/>
  <c r="E3111" i="11"/>
  <c r="E3112" i="11"/>
  <c r="E3113" i="11"/>
  <c r="E3114" i="11"/>
  <c r="E3115" i="11"/>
  <c r="E3116" i="11"/>
  <c r="E3117" i="11"/>
  <c r="E3118" i="11"/>
  <c r="E3119" i="11"/>
  <c r="E3120" i="11"/>
  <c r="E3121" i="11"/>
  <c r="E3122" i="11"/>
  <c r="E3123" i="11"/>
  <c r="E3124" i="11"/>
  <c r="E3125" i="11"/>
  <c r="E3126" i="11"/>
  <c r="E3127" i="11"/>
  <c r="E3128" i="11"/>
  <c r="E3129" i="11"/>
  <c r="E3130" i="11"/>
  <c r="E3131" i="11"/>
  <c r="E3132" i="11"/>
  <c r="E3133" i="11"/>
  <c r="E3134" i="11"/>
  <c r="E3135" i="11"/>
  <c r="E3136" i="11"/>
  <c r="E3137" i="11"/>
  <c r="E3138" i="11"/>
  <c r="E3139" i="11"/>
  <c r="E3140" i="11"/>
  <c r="E3141" i="11"/>
  <c r="E3142" i="11"/>
  <c r="E3143" i="11"/>
  <c r="E3144" i="11"/>
  <c r="E3145" i="11"/>
  <c r="E3146" i="11"/>
  <c r="E3147" i="11"/>
  <c r="E3148" i="11"/>
  <c r="E3149" i="11"/>
  <c r="E3150" i="11"/>
  <c r="E3151" i="11"/>
  <c r="E3152" i="11"/>
  <c r="E3153" i="11"/>
  <c r="E3154" i="11"/>
  <c r="E3155" i="11"/>
  <c r="E3156" i="11"/>
  <c r="E3157" i="11"/>
  <c r="E3158" i="11"/>
  <c r="E3159" i="11"/>
  <c r="E3160" i="11"/>
  <c r="E3161" i="11"/>
  <c r="E3162" i="11"/>
  <c r="E3163" i="11"/>
  <c r="E3164" i="11"/>
  <c r="E3165" i="11"/>
  <c r="E3166" i="11"/>
  <c r="E3167" i="11"/>
  <c r="E3168" i="11"/>
  <c r="E3169" i="11"/>
  <c r="E3170" i="11"/>
  <c r="E3171" i="11"/>
  <c r="E3172" i="11"/>
  <c r="E3173" i="11"/>
  <c r="E3174" i="11"/>
  <c r="E3175" i="11"/>
  <c r="E3176" i="11"/>
  <c r="E3177" i="11"/>
  <c r="E3178" i="11"/>
  <c r="E3179" i="11"/>
  <c r="E3180" i="11"/>
  <c r="E3181" i="11"/>
  <c r="E3182" i="11"/>
  <c r="E3183" i="11"/>
  <c r="E3184" i="11"/>
  <c r="E3185" i="11"/>
  <c r="E3186" i="11"/>
  <c r="E3187" i="11"/>
  <c r="E3188" i="11"/>
  <c r="E3189" i="11"/>
  <c r="E3190" i="11"/>
  <c r="E3191" i="11"/>
  <c r="E3192" i="11"/>
  <c r="E3193" i="11"/>
  <c r="E3194" i="11"/>
  <c r="E3195" i="11"/>
  <c r="E3196" i="11"/>
  <c r="E3197" i="11"/>
  <c r="E3198" i="11"/>
  <c r="E3199" i="11"/>
  <c r="E3200" i="11"/>
  <c r="E3201" i="11"/>
  <c r="E3202" i="11"/>
  <c r="E3203" i="11"/>
  <c r="E3204" i="11"/>
  <c r="E3205" i="11"/>
  <c r="E3206" i="11"/>
  <c r="E3207" i="11"/>
  <c r="E3208" i="11"/>
  <c r="E3209" i="11"/>
  <c r="E3210" i="11"/>
  <c r="E3211" i="11"/>
  <c r="E3212" i="11"/>
  <c r="E3213" i="11"/>
  <c r="E3214" i="11"/>
  <c r="E3215" i="11"/>
  <c r="E3216" i="11"/>
  <c r="E3217" i="11"/>
  <c r="E3218" i="11"/>
  <c r="E3219" i="11"/>
  <c r="E3220" i="11"/>
  <c r="E3221" i="11"/>
  <c r="E3222" i="11"/>
  <c r="E3223" i="11"/>
  <c r="E3224" i="11"/>
  <c r="E3225" i="11"/>
  <c r="E3226" i="11"/>
  <c r="E3227" i="11"/>
  <c r="E3228" i="11"/>
  <c r="E3229" i="11"/>
  <c r="E3230" i="11"/>
  <c r="E3231" i="11"/>
  <c r="E3232" i="11"/>
  <c r="E3233" i="11"/>
  <c r="E3234" i="11"/>
  <c r="E3235" i="11"/>
  <c r="E3236" i="11"/>
  <c r="E3237" i="11"/>
  <c r="E3238" i="11"/>
  <c r="E3239" i="11"/>
  <c r="E3240" i="11"/>
  <c r="E3241" i="11"/>
  <c r="E3242" i="11"/>
  <c r="E3243" i="11"/>
  <c r="E3244" i="11"/>
  <c r="E3245" i="11"/>
  <c r="E3246" i="11"/>
  <c r="E3247" i="11"/>
  <c r="E3248" i="11"/>
  <c r="E3249" i="11"/>
  <c r="E3250" i="11"/>
  <c r="E3251" i="11"/>
  <c r="E3252" i="11"/>
  <c r="E3253" i="11"/>
  <c r="E3254" i="11"/>
  <c r="E3255" i="11"/>
  <c r="E3256" i="11"/>
  <c r="E3257" i="11"/>
  <c r="E3258" i="11"/>
  <c r="E3259" i="11"/>
  <c r="E3260" i="11"/>
  <c r="E3261" i="11"/>
  <c r="E3262" i="11"/>
  <c r="E3263" i="11"/>
  <c r="E3264" i="11"/>
  <c r="E3265" i="11"/>
  <c r="E3266" i="11"/>
  <c r="E3267" i="11"/>
  <c r="E3268" i="11"/>
  <c r="E3269" i="11"/>
  <c r="E3270" i="11"/>
  <c r="E3271" i="11"/>
  <c r="E3272" i="11"/>
  <c r="E3273" i="11"/>
  <c r="E3274" i="11"/>
  <c r="E3275" i="11"/>
  <c r="E3276" i="11"/>
  <c r="E3277" i="11"/>
  <c r="E3278" i="11"/>
  <c r="E3279" i="11"/>
  <c r="E3280" i="11"/>
  <c r="E3281" i="11"/>
  <c r="E3282" i="11"/>
  <c r="E3283" i="11"/>
  <c r="E3284" i="11"/>
  <c r="E3285" i="11"/>
  <c r="E3286" i="11"/>
  <c r="E3287" i="11"/>
  <c r="E3288" i="11"/>
  <c r="E3289" i="11"/>
  <c r="E3290" i="11"/>
  <c r="E3291" i="11"/>
  <c r="E3292" i="11"/>
  <c r="E3293" i="11"/>
  <c r="E3294" i="11"/>
  <c r="E3295" i="11"/>
  <c r="E3296" i="11"/>
  <c r="E3297" i="11"/>
  <c r="E3298" i="11"/>
  <c r="E3299" i="11"/>
  <c r="E3300" i="11"/>
  <c r="E3301" i="11"/>
  <c r="E3302" i="11"/>
  <c r="E3303" i="11"/>
  <c r="E3304" i="11"/>
  <c r="E3305" i="11"/>
  <c r="E3306" i="11"/>
  <c r="E3307" i="11"/>
  <c r="E3308" i="11"/>
  <c r="E3309" i="11"/>
  <c r="E3310" i="11"/>
  <c r="E3311" i="11"/>
  <c r="E3312" i="11"/>
  <c r="E3313" i="11"/>
  <c r="E3314" i="11"/>
  <c r="E3315" i="11"/>
  <c r="E3316" i="11"/>
  <c r="E3317" i="11"/>
  <c r="E3318" i="11"/>
  <c r="E3319" i="11"/>
  <c r="E3320" i="11"/>
  <c r="E3321" i="11"/>
  <c r="E3322" i="11"/>
  <c r="E3323" i="11"/>
  <c r="E3324" i="11"/>
  <c r="E3325" i="11"/>
  <c r="E3326" i="11"/>
  <c r="E3327" i="11"/>
  <c r="E3328" i="11"/>
  <c r="E3329" i="11"/>
  <c r="E3330" i="11"/>
  <c r="E3331" i="11"/>
  <c r="E3332" i="11"/>
  <c r="E3333" i="11"/>
  <c r="E3334" i="11"/>
  <c r="E3335" i="11"/>
  <c r="E3336" i="11"/>
  <c r="E3337" i="11"/>
  <c r="E3338" i="11"/>
  <c r="E3339" i="11"/>
  <c r="E3340" i="11"/>
  <c r="E3341" i="11"/>
  <c r="E3342" i="11"/>
  <c r="E3343" i="11"/>
  <c r="E3344" i="11"/>
  <c r="E3345" i="11"/>
  <c r="E3346" i="11"/>
  <c r="E3347" i="11"/>
  <c r="E3348" i="11"/>
  <c r="E3349" i="11"/>
  <c r="E3350" i="11"/>
  <c r="E3351" i="11"/>
  <c r="E3352" i="11"/>
  <c r="E3353" i="11"/>
  <c r="E3354" i="11"/>
  <c r="E3355" i="11"/>
  <c r="E3356" i="11"/>
  <c r="E3357" i="11"/>
  <c r="E3358" i="11"/>
  <c r="E3359" i="11"/>
  <c r="E3360" i="11"/>
  <c r="E3361" i="11"/>
  <c r="E3362" i="11"/>
  <c r="E3363" i="11"/>
  <c r="E3364" i="11"/>
  <c r="E3365" i="11"/>
  <c r="E3366" i="11"/>
  <c r="E3367" i="11"/>
  <c r="E3368" i="11"/>
  <c r="E3369" i="11"/>
  <c r="E3370" i="11"/>
  <c r="E3371" i="11"/>
  <c r="E3372" i="11"/>
  <c r="E3373" i="11"/>
  <c r="E3374" i="11"/>
  <c r="E3375" i="11"/>
  <c r="E3376" i="11"/>
  <c r="E3377" i="11"/>
  <c r="E3378" i="11"/>
  <c r="E3379" i="11"/>
  <c r="E3380" i="11"/>
  <c r="E3381" i="11"/>
  <c r="E3382" i="11"/>
  <c r="E3383" i="11"/>
  <c r="E3384" i="11"/>
  <c r="E3385" i="11"/>
  <c r="E3386" i="11"/>
  <c r="E3387" i="11"/>
  <c r="E3388" i="11"/>
  <c r="E3389" i="11"/>
  <c r="E3390" i="11"/>
  <c r="E3391" i="11"/>
  <c r="E3392" i="11"/>
  <c r="E3393" i="11"/>
  <c r="E3394" i="11"/>
  <c r="E3395" i="11"/>
  <c r="E3396" i="11"/>
  <c r="E3397" i="11"/>
  <c r="E3398" i="11"/>
  <c r="E3399" i="11"/>
  <c r="E3400" i="11"/>
  <c r="E3401" i="11"/>
  <c r="E3402" i="11"/>
  <c r="E3403" i="11"/>
  <c r="E3404" i="11"/>
  <c r="E3405" i="11"/>
  <c r="E3406" i="11"/>
  <c r="E3407" i="11"/>
  <c r="E3408" i="11"/>
  <c r="E3409" i="11"/>
  <c r="E3410" i="11"/>
  <c r="E3411" i="11"/>
  <c r="E3412" i="11"/>
  <c r="E3413" i="11"/>
  <c r="E3414" i="11"/>
  <c r="E3415" i="11"/>
  <c r="E3416" i="11"/>
  <c r="E3417" i="11"/>
  <c r="E3418" i="11"/>
  <c r="E3419" i="11"/>
  <c r="E3420" i="11"/>
  <c r="E3421" i="11"/>
  <c r="E3422" i="11"/>
  <c r="E3423" i="11"/>
  <c r="E3424" i="11"/>
  <c r="E3425" i="11"/>
  <c r="E3426" i="11"/>
  <c r="E3427" i="11"/>
  <c r="E3428" i="11"/>
  <c r="E3429" i="11"/>
  <c r="E3430" i="11"/>
  <c r="E3431" i="11"/>
  <c r="E3432" i="11"/>
  <c r="E3433" i="11"/>
  <c r="E3434" i="11"/>
  <c r="E3435" i="11"/>
  <c r="E3436" i="11"/>
  <c r="E3437" i="11"/>
  <c r="E3438" i="11"/>
  <c r="E3439" i="11"/>
  <c r="E3440" i="11"/>
  <c r="E3441" i="11"/>
  <c r="E3442" i="11"/>
  <c r="E3443" i="11"/>
  <c r="E3444" i="11"/>
  <c r="E3445" i="11"/>
  <c r="E3446" i="11"/>
  <c r="E3447" i="11"/>
  <c r="E3448" i="11"/>
  <c r="E3449" i="11"/>
  <c r="E3450" i="11"/>
  <c r="E3451" i="11"/>
  <c r="E3452" i="11"/>
  <c r="E3453" i="11"/>
  <c r="E3454" i="11"/>
  <c r="E3455" i="11"/>
  <c r="E3456" i="11"/>
  <c r="E3457" i="11"/>
  <c r="E3458" i="11"/>
  <c r="E3459" i="11"/>
  <c r="E3460" i="11"/>
  <c r="E3461" i="11"/>
  <c r="E3462" i="11"/>
  <c r="E3463" i="11"/>
  <c r="E3464" i="11"/>
  <c r="E3465" i="11"/>
  <c r="E3466" i="11"/>
  <c r="E3467" i="11"/>
  <c r="E3468" i="11"/>
  <c r="E3469" i="11"/>
  <c r="E3470" i="11"/>
  <c r="E3471" i="11"/>
  <c r="E3472" i="11"/>
  <c r="E3473" i="11"/>
  <c r="E3474" i="11"/>
  <c r="E3475" i="11"/>
  <c r="E3476" i="11"/>
  <c r="E3477" i="11"/>
  <c r="E3478" i="11"/>
  <c r="E3479" i="11"/>
  <c r="E3480" i="11"/>
  <c r="E3481" i="11"/>
  <c r="E3482" i="11"/>
  <c r="E3483" i="11"/>
  <c r="E3484" i="11"/>
  <c r="E3485" i="11"/>
  <c r="E3486" i="11"/>
  <c r="E3487" i="11"/>
  <c r="E3488" i="11"/>
  <c r="E3489" i="11"/>
  <c r="E3490" i="11"/>
  <c r="E3491" i="11"/>
  <c r="E3492" i="11"/>
  <c r="E3493" i="11"/>
  <c r="E3494" i="11"/>
  <c r="E3495" i="11"/>
  <c r="E3496" i="11"/>
  <c r="E3497" i="11"/>
  <c r="E3498" i="11"/>
  <c r="E3499" i="11"/>
  <c r="E3500" i="11"/>
  <c r="E3501" i="11"/>
  <c r="E3502" i="11"/>
  <c r="E3503" i="11"/>
  <c r="E3504" i="11"/>
  <c r="E3505" i="11"/>
  <c r="E3506" i="11"/>
  <c r="E3507" i="11"/>
  <c r="E3508" i="11"/>
  <c r="E3509" i="11"/>
  <c r="E3510" i="11"/>
  <c r="E3511" i="11"/>
  <c r="E3512" i="11"/>
  <c r="E3513" i="11"/>
  <c r="E3514" i="11"/>
  <c r="E3515" i="11"/>
  <c r="E3516" i="11"/>
  <c r="E3517" i="11"/>
  <c r="E3518" i="11"/>
  <c r="E3519" i="11"/>
  <c r="E3520" i="11"/>
  <c r="E3521" i="11"/>
  <c r="E3522" i="11"/>
  <c r="E3523" i="11"/>
  <c r="E3524" i="11"/>
  <c r="E3525" i="11"/>
  <c r="E3526" i="11"/>
  <c r="E3527" i="11"/>
  <c r="E3528" i="11"/>
  <c r="E3529" i="11"/>
  <c r="E3530" i="11"/>
  <c r="E3531" i="11"/>
  <c r="E3532" i="11"/>
  <c r="E3533" i="11"/>
  <c r="E3534" i="11"/>
  <c r="E3535" i="11"/>
  <c r="E3536" i="11"/>
  <c r="E3537" i="11"/>
  <c r="E3538" i="11"/>
  <c r="E3539" i="11"/>
  <c r="E3540" i="11"/>
  <c r="E3541" i="11"/>
  <c r="E3542" i="11"/>
  <c r="E3543" i="11"/>
  <c r="E3544" i="11"/>
  <c r="E3545" i="11"/>
  <c r="E3546" i="11"/>
  <c r="E3547" i="11"/>
  <c r="E3548" i="11"/>
  <c r="E3549" i="11"/>
  <c r="E3550" i="11"/>
  <c r="E3551" i="11"/>
  <c r="E3552" i="11"/>
  <c r="E3553" i="11"/>
  <c r="E3554" i="11"/>
  <c r="E3555" i="11"/>
  <c r="E3556" i="11"/>
  <c r="E3557" i="11"/>
  <c r="E3558" i="11"/>
  <c r="E3559" i="11"/>
  <c r="E3560" i="11"/>
  <c r="E3561" i="11"/>
  <c r="E3562" i="11"/>
  <c r="E3563" i="11"/>
  <c r="E3564" i="11"/>
  <c r="E3565" i="11"/>
  <c r="E3566" i="11"/>
  <c r="E3567" i="11"/>
  <c r="E3568" i="11"/>
  <c r="E3569" i="11"/>
  <c r="E3570" i="11"/>
  <c r="E3571" i="11"/>
  <c r="E3572" i="11"/>
  <c r="E3573" i="11"/>
  <c r="E3574" i="11"/>
  <c r="E3575" i="11"/>
  <c r="E3576" i="11"/>
  <c r="E3577" i="11"/>
  <c r="E3578" i="11"/>
  <c r="E3579" i="11"/>
  <c r="E3580" i="11"/>
  <c r="E3581" i="11"/>
  <c r="E3582" i="11"/>
  <c r="E3583" i="11"/>
  <c r="E3584" i="11"/>
  <c r="E3585" i="11"/>
  <c r="E3586" i="11"/>
  <c r="E3587" i="11"/>
  <c r="E3588" i="11"/>
  <c r="E3589" i="11"/>
  <c r="E3590" i="11"/>
  <c r="E3591" i="11"/>
  <c r="E3592" i="11"/>
  <c r="E3593" i="11"/>
  <c r="E3594" i="11"/>
  <c r="E3595" i="11"/>
  <c r="E3596" i="11"/>
  <c r="E3597" i="11"/>
  <c r="E3598" i="11"/>
  <c r="E3599" i="11"/>
  <c r="E3600" i="11"/>
  <c r="E3601" i="11"/>
  <c r="E3602" i="11"/>
  <c r="E3603" i="11"/>
  <c r="E3604" i="11"/>
  <c r="E3605" i="11"/>
  <c r="E3606" i="11"/>
  <c r="E3607" i="11"/>
  <c r="E3608" i="11"/>
  <c r="E3609" i="11"/>
  <c r="E3610" i="11"/>
  <c r="E3611" i="11"/>
  <c r="E3612" i="11"/>
  <c r="E3613" i="11"/>
  <c r="E3614" i="11"/>
  <c r="E3615" i="11"/>
  <c r="E3616" i="11"/>
  <c r="E3617" i="11"/>
  <c r="E3618" i="11"/>
  <c r="E3619" i="11"/>
  <c r="E3620" i="11"/>
  <c r="E3621" i="11"/>
  <c r="E3622" i="11"/>
  <c r="E3623" i="11"/>
  <c r="E3624" i="11"/>
  <c r="E3625" i="11"/>
  <c r="E3626" i="11"/>
  <c r="E3627" i="11"/>
  <c r="E3628" i="11"/>
  <c r="E3629" i="11"/>
  <c r="E3630" i="11"/>
  <c r="E3631" i="11"/>
  <c r="E3632" i="11"/>
  <c r="E3633" i="11"/>
  <c r="E3634" i="11"/>
  <c r="E3635" i="11"/>
  <c r="E3636" i="11"/>
  <c r="E3637" i="11"/>
  <c r="E3638" i="11"/>
  <c r="E3639" i="11"/>
  <c r="E3640" i="11"/>
  <c r="E3641" i="11"/>
  <c r="E3642" i="11"/>
  <c r="E3643" i="11"/>
  <c r="E3644" i="11"/>
  <c r="E3645" i="11"/>
  <c r="E3646" i="11"/>
  <c r="E3647" i="11"/>
  <c r="E3648" i="11"/>
  <c r="E3649" i="11"/>
  <c r="E3650" i="11"/>
  <c r="E3651" i="11"/>
  <c r="E3652" i="11"/>
  <c r="E3653" i="11"/>
  <c r="E3654" i="11"/>
  <c r="E3655" i="11"/>
  <c r="E3656" i="11"/>
  <c r="E3657" i="11"/>
  <c r="E3658" i="11"/>
  <c r="E3659" i="11"/>
  <c r="E3660" i="11"/>
  <c r="E3661" i="11"/>
  <c r="E3662" i="11"/>
  <c r="E3663" i="11"/>
  <c r="E3664" i="11"/>
  <c r="E3665" i="11"/>
  <c r="E3666" i="11"/>
  <c r="E3667" i="11"/>
  <c r="E3668" i="11"/>
  <c r="E3669" i="11"/>
  <c r="E3670" i="11"/>
  <c r="E3671" i="11"/>
  <c r="E3672" i="11"/>
  <c r="E3673" i="11"/>
  <c r="E3674" i="11"/>
  <c r="E3675" i="11"/>
  <c r="E3676" i="11"/>
  <c r="E3677" i="11"/>
  <c r="E3678" i="11"/>
  <c r="E3679" i="11"/>
  <c r="E3680" i="11"/>
  <c r="E3681" i="11"/>
  <c r="E3682" i="11"/>
  <c r="E3683" i="11"/>
  <c r="E3684" i="11"/>
  <c r="E3685" i="11"/>
  <c r="E3686" i="11"/>
  <c r="E3687" i="11"/>
  <c r="E3688" i="11"/>
  <c r="E3689" i="11"/>
  <c r="E3690" i="11"/>
  <c r="E3691" i="11"/>
  <c r="E3692" i="11"/>
  <c r="E3693" i="11"/>
  <c r="E3694" i="11"/>
  <c r="E3695" i="11"/>
  <c r="E3696" i="11"/>
  <c r="E3697" i="11"/>
  <c r="E3698" i="11"/>
  <c r="E3699" i="11"/>
  <c r="E3700" i="11"/>
  <c r="E3701" i="11"/>
  <c r="E3702" i="11"/>
  <c r="E3703" i="11"/>
  <c r="E3704" i="11"/>
  <c r="E3705" i="11"/>
  <c r="E3706" i="11"/>
  <c r="E3707" i="11"/>
  <c r="E3708" i="11"/>
  <c r="E3709" i="11"/>
  <c r="E3710" i="11"/>
  <c r="E3711" i="11"/>
  <c r="E3712" i="11"/>
  <c r="E3713" i="11"/>
  <c r="E3714" i="11"/>
  <c r="E3715" i="11"/>
  <c r="E3716" i="11"/>
  <c r="E3717" i="11"/>
  <c r="E3718" i="11"/>
  <c r="E3719" i="11"/>
  <c r="E3720" i="11"/>
  <c r="E3721" i="11"/>
  <c r="E3722" i="11"/>
  <c r="E3723" i="11"/>
  <c r="E3724" i="11"/>
  <c r="E3725" i="11"/>
  <c r="E3726" i="11"/>
  <c r="E3727" i="11"/>
  <c r="E3728" i="11"/>
  <c r="E3729" i="11"/>
  <c r="E3730" i="11"/>
  <c r="E3731" i="11"/>
  <c r="E3732" i="11"/>
  <c r="E3733" i="11"/>
  <c r="E3734" i="11"/>
  <c r="E3735" i="11"/>
  <c r="E3736" i="11"/>
  <c r="E3737" i="11"/>
  <c r="E3738" i="11"/>
  <c r="E3739" i="11"/>
  <c r="E3740" i="11"/>
  <c r="E3741" i="11"/>
  <c r="E3742" i="11"/>
  <c r="E3743" i="11"/>
  <c r="E3744" i="11"/>
  <c r="E3745" i="11"/>
  <c r="E3746" i="11"/>
  <c r="E3747" i="11"/>
  <c r="E3748" i="11"/>
  <c r="E3749" i="11"/>
  <c r="E3750" i="11"/>
  <c r="E3751" i="11"/>
  <c r="E3752" i="11"/>
  <c r="E3753" i="11"/>
  <c r="E3754" i="11"/>
  <c r="E3755" i="11"/>
  <c r="E3756" i="11"/>
  <c r="E3757" i="11"/>
  <c r="E3758" i="11"/>
  <c r="E3759" i="11"/>
  <c r="E3760" i="11"/>
  <c r="E3761" i="11"/>
  <c r="E3762" i="11"/>
  <c r="E3763" i="11"/>
  <c r="E3764" i="11"/>
  <c r="E3765" i="11"/>
  <c r="E3766" i="11"/>
  <c r="E3767" i="11"/>
  <c r="E3768" i="11"/>
  <c r="E3769" i="11"/>
  <c r="E3770" i="11"/>
  <c r="E3771" i="11"/>
  <c r="E3772" i="11"/>
  <c r="E3773" i="11"/>
  <c r="E3774" i="11"/>
  <c r="E3775" i="11"/>
  <c r="E3776" i="11"/>
  <c r="E3777" i="11"/>
  <c r="E3778" i="11"/>
  <c r="E3779" i="11"/>
  <c r="E3780" i="11"/>
  <c r="E3781" i="11"/>
  <c r="E3782" i="11"/>
  <c r="E3783" i="11"/>
  <c r="E3784" i="11"/>
  <c r="E3785" i="11"/>
  <c r="E3786" i="11"/>
  <c r="E3787" i="11"/>
  <c r="E3788" i="11"/>
  <c r="E3789" i="11"/>
  <c r="E3790" i="11"/>
  <c r="E3791" i="11"/>
  <c r="E3792" i="11"/>
  <c r="E3793" i="11"/>
  <c r="E3794" i="11"/>
  <c r="E3795" i="11"/>
  <c r="E3796" i="11"/>
  <c r="E3797" i="11"/>
  <c r="E3798" i="11"/>
  <c r="E3799" i="11"/>
  <c r="E3800" i="11"/>
  <c r="E3801" i="11"/>
  <c r="E3802" i="11"/>
  <c r="E3803" i="11"/>
  <c r="E3804" i="11"/>
  <c r="E3805" i="11"/>
  <c r="E3806" i="11"/>
  <c r="E3807" i="11"/>
  <c r="E3808" i="11"/>
  <c r="E3809" i="11"/>
  <c r="E3810" i="11"/>
  <c r="E3811" i="11"/>
  <c r="E3812" i="11"/>
  <c r="E3813" i="11"/>
  <c r="E3814" i="11"/>
  <c r="E3815" i="11"/>
  <c r="E3816" i="11"/>
  <c r="E3817" i="11"/>
  <c r="E3818" i="11"/>
  <c r="E3819" i="11"/>
  <c r="E3820" i="11"/>
  <c r="E3821" i="11"/>
  <c r="E3822" i="11"/>
  <c r="E3823" i="11"/>
  <c r="E3824" i="11"/>
  <c r="E3825" i="11"/>
  <c r="E3826" i="11"/>
  <c r="E3827" i="11"/>
  <c r="E3828" i="11"/>
  <c r="E3829" i="11"/>
  <c r="E3830" i="11"/>
  <c r="E3831" i="11"/>
  <c r="E3832" i="11"/>
  <c r="E3833" i="11"/>
  <c r="E3834" i="11"/>
  <c r="E3835" i="11"/>
  <c r="E3836" i="11"/>
  <c r="E3837" i="11"/>
  <c r="E3838" i="11"/>
  <c r="E3839" i="11"/>
  <c r="E3840" i="11"/>
  <c r="E3841" i="11"/>
  <c r="E3842" i="11"/>
  <c r="E3843" i="11"/>
  <c r="E3844" i="11"/>
  <c r="E3845" i="11"/>
  <c r="E3846" i="11"/>
  <c r="E3847" i="11"/>
  <c r="E3848" i="11"/>
  <c r="E3849" i="11"/>
  <c r="E3850" i="11"/>
  <c r="E3851" i="11"/>
  <c r="E3852" i="11"/>
  <c r="E3853" i="11"/>
  <c r="E3854" i="11"/>
  <c r="E3855" i="11"/>
  <c r="E3856" i="11"/>
  <c r="E3857" i="11"/>
  <c r="E3858" i="11"/>
  <c r="E3859" i="11"/>
  <c r="E3860" i="11"/>
  <c r="E3861" i="11"/>
  <c r="E3862" i="11"/>
  <c r="E3863" i="11"/>
  <c r="E3864" i="11"/>
  <c r="E3865" i="11"/>
  <c r="E3866" i="11"/>
  <c r="E3867" i="11"/>
  <c r="E3868" i="11"/>
  <c r="E3869" i="11"/>
  <c r="E3870" i="11"/>
  <c r="E3871" i="11"/>
  <c r="E3872" i="11"/>
  <c r="E3873" i="11"/>
  <c r="E3874" i="11"/>
  <c r="E3875" i="11"/>
  <c r="E3876" i="11"/>
  <c r="E3877" i="11"/>
  <c r="E3878" i="11"/>
  <c r="E3879" i="11"/>
  <c r="E3880" i="11"/>
  <c r="E3881" i="11"/>
  <c r="E3882" i="11"/>
  <c r="E3883" i="11"/>
  <c r="E3884" i="11"/>
  <c r="E3885" i="11"/>
  <c r="E3886" i="11"/>
  <c r="E3887" i="11"/>
  <c r="E3888" i="11"/>
  <c r="E3889" i="11"/>
  <c r="E3890" i="11"/>
  <c r="E3891" i="11"/>
  <c r="E3892" i="11"/>
  <c r="E3893" i="11"/>
  <c r="E3894" i="11"/>
  <c r="E3895" i="11"/>
  <c r="E3896" i="11"/>
  <c r="E3897" i="11"/>
  <c r="E3898" i="11"/>
  <c r="E3899" i="11"/>
  <c r="E3900" i="11"/>
  <c r="E3901" i="11"/>
  <c r="E3902" i="11"/>
  <c r="E3903" i="11"/>
  <c r="E3904" i="11"/>
  <c r="E3905" i="11"/>
  <c r="E3906" i="11"/>
  <c r="E3907" i="11"/>
  <c r="E3908" i="11"/>
  <c r="E3909" i="11"/>
  <c r="E3910" i="11"/>
  <c r="E3911" i="11"/>
  <c r="E3912" i="11"/>
  <c r="E3913" i="11"/>
  <c r="E3914" i="11"/>
  <c r="E3915" i="11"/>
  <c r="E3916" i="11"/>
  <c r="E3917" i="11"/>
  <c r="E3918" i="11"/>
  <c r="E3919" i="11"/>
  <c r="E3920" i="11"/>
  <c r="E3921" i="11"/>
  <c r="E3922" i="11"/>
  <c r="E3923" i="11"/>
  <c r="E3924" i="11"/>
  <c r="E3925" i="11"/>
  <c r="E3926" i="11"/>
  <c r="E3927" i="11"/>
  <c r="E3928" i="11"/>
  <c r="E3929" i="11"/>
  <c r="E3930" i="11"/>
  <c r="E3931" i="11"/>
  <c r="E3932" i="11"/>
  <c r="E3933" i="11"/>
  <c r="E3934" i="11"/>
  <c r="E3935" i="11"/>
  <c r="E3936" i="11"/>
  <c r="E3937" i="11"/>
  <c r="E3938" i="11"/>
  <c r="E3939" i="11"/>
  <c r="E3940" i="11"/>
  <c r="E3941" i="11"/>
  <c r="E3942" i="11"/>
  <c r="E3943" i="11"/>
  <c r="E3944" i="11"/>
  <c r="E3945" i="11"/>
  <c r="E3946" i="11"/>
  <c r="E3947" i="11"/>
  <c r="E3948" i="11"/>
  <c r="E3949" i="11"/>
  <c r="E3950" i="11"/>
  <c r="E3951" i="11"/>
  <c r="E3952" i="11"/>
  <c r="E3953" i="11"/>
  <c r="E3954" i="11"/>
  <c r="E3955" i="11"/>
  <c r="E3956" i="11"/>
  <c r="E3957" i="11"/>
  <c r="E3958" i="11"/>
  <c r="E3959" i="11"/>
  <c r="E3960" i="11"/>
  <c r="E3961" i="11"/>
  <c r="E3962" i="11"/>
  <c r="E3963" i="11"/>
  <c r="E3964" i="11"/>
  <c r="E3965" i="11"/>
  <c r="E3966" i="11"/>
  <c r="E3967" i="11"/>
  <c r="E3968" i="11"/>
  <c r="E3969" i="11"/>
  <c r="E3970" i="11"/>
  <c r="E3971" i="11"/>
  <c r="E3972" i="11"/>
  <c r="E3973" i="11"/>
  <c r="E3974" i="11"/>
  <c r="E3975" i="11"/>
  <c r="E3976" i="11"/>
  <c r="E3977" i="11"/>
  <c r="E3978" i="11"/>
  <c r="E3979" i="11"/>
  <c r="E3980" i="11"/>
  <c r="E3981" i="11"/>
  <c r="E3982" i="11"/>
  <c r="E3983" i="11"/>
  <c r="E3984" i="11"/>
  <c r="E3985" i="11"/>
  <c r="E3986" i="11"/>
  <c r="E3987" i="11"/>
  <c r="E3988" i="11"/>
  <c r="E3989" i="11"/>
  <c r="E3990" i="11"/>
  <c r="E3991" i="11"/>
  <c r="E3992" i="11"/>
  <c r="E3993" i="11"/>
  <c r="E3994" i="11"/>
  <c r="E3995" i="11"/>
  <c r="E3996" i="11"/>
  <c r="E3997" i="11"/>
  <c r="E3998" i="11"/>
  <c r="E3999" i="11"/>
  <c r="E4000" i="11"/>
  <c r="E4001" i="11"/>
  <c r="E4002" i="11"/>
  <c r="E4003" i="11"/>
  <c r="E4004" i="11"/>
  <c r="E4005" i="11"/>
  <c r="E4006" i="11"/>
  <c r="E4007" i="11"/>
  <c r="E4008" i="11"/>
  <c r="E4009" i="11"/>
  <c r="E4010" i="11"/>
  <c r="E4011" i="11"/>
  <c r="E4012" i="11"/>
  <c r="E4013" i="11"/>
  <c r="E4014" i="11"/>
  <c r="E4015" i="11"/>
  <c r="E4016" i="11"/>
  <c r="E4017" i="11"/>
  <c r="E4018" i="11"/>
  <c r="E4019" i="11"/>
  <c r="E4020" i="11"/>
  <c r="E4021" i="11"/>
  <c r="E4022" i="11"/>
  <c r="E4023" i="11"/>
  <c r="E4024" i="11"/>
  <c r="E4025" i="11"/>
  <c r="E4026" i="11"/>
  <c r="E4027" i="11"/>
  <c r="E4028" i="11"/>
  <c r="E4029" i="11"/>
  <c r="E4030" i="11"/>
  <c r="E4031" i="11"/>
  <c r="E4032" i="11"/>
  <c r="E4033" i="11"/>
  <c r="E4034" i="11"/>
  <c r="E4035" i="11"/>
  <c r="E4036" i="11"/>
  <c r="E4037" i="11"/>
  <c r="E4038" i="11"/>
  <c r="E4039" i="11"/>
  <c r="E4040" i="11"/>
  <c r="E4041" i="11"/>
  <c r="E4042" i="11"/>
  <c r="E4043" i="11"/>
  <c r="E4044" i="11"/>
  <c r="E4045" i="11"/>
  <c r="E4046" i="11"/>
  <c r="E4047" i="11"/>
  <c r="E4048" i="11"/>
  <c r="E4049" i="11"/>
  <c r="E4050" i="11"/>
  <c r="E4051" i="11"/>
  <c r="E4052" i="11"/>
  <c r="E4053" i="11"/>
  <c r="E4054" i="11"/>
  <c r="E4055" i="11"/>
  <c r="E4056" i="11"/>
  <c r="E4057" i="11"/>
  <c r="E4058" i="11"/>
  <c r="E4059" i="11"/>
  <c r="E4060" i="11"/>
  <c r="E4061" i="11"/>
  <c r="E4062" i="11"/>
  <c r="E4063" i="11"/>
  <c r="E4064" i="11"/>
  <c r="E4065" i="11"/>
  <c r="E4066" i="11"/>
  <c r="E4067" i="11"/>
  <c r="E4068" i="11"/>
  <c r="E4069" i="11"/>
  <c r="E4070" i="11"/>
  <c r="E4071" i="11"/>
  <c r="E4072" i="11"/>
  <c r="E4073" i="11"/>
  <c r="E4074" i="11"/>
  <c r="E4075" i="11"/>
  <c r="E4076" i="11"/>
  <c r="E4077" i="11"/>
  <c r="E4078" i="11"/>
  <c r="E4079" i="11"/>
  <c r="E4080" i="11"/>
  <c r="E4081" i="11"/>
  <c r="E4082" i="11"/>
  <c r="E4083" i="11"/>
  <c r="E4084" i="11"/>
  <c r="E4085" i="11"/>
  <c r="E4086" i="11"/>
  <c r="E4087" i="11"/>
  <c r="E4088" i="11"/>
  <c r="E4089" i="11"/>
  <c r="E4090" i="11"/>
  <c r="E4091" i="11"/>
  <c r="E4092" i="11"/>
  <c r="E4093" i="11"/>
  <c r="E4094" i="11"/>
  <c r="E4095" i="11"/>
  <c r="E4096" i="11"/>
  <c r="E4097" i="11"/>
  <c r="E4098" i="11"/>
  <c r="E4099" i="11"/>
  <c r="E4100" i="11"/>
  <c r="E4101" i="11"/>
  <c r="E4102" i="11"/>
  <c r="E4103" i="11"/>
  <c r="E4104" i="11"/>
  <c r="E4105" i="11"/>
  <c r="E4106" i="11"/>
  <c r="E4107" i="11"/>
  <c r="E4108" i="11"/>
  <c r="E4109" i="11"/>
  <c r="E4110" i="11"/>
  <c r="E4111" i="11"/>
  <c r="E4112" i="11"/>
  <c r="E4113" i="11"/>
  <c r="E4114" i="11"/>
  <c r="E4115" i="11"/>
  <c r="E4116" i="11"/>
  <c r="E4117" i="11"/>
  <c r="E4118" i="11"/>
  <c r="E4119" i="11"/>
  <c r="E4120" i="11"/>
  <c r="E4121" i="11"/>
  <c r="E4122" i="11"/>
  <c r="E4123" i="11"/>
  <c r="E4124" i="11"/>
  <c r="E4125" i="11"/>
  <c r="E4126" i="11"/>
  <c r="E4127" i="11"/>
  <c r="E4128" i="11"/>
  <c r="E4129" i="11"/>
  <c r="E4130" i="11"/>
  <c r="E4131" i="11"/>
  <c r="E4132" i="11"/>
  <c r="E4133" i="11"/>
  <c r="E4134" i="11"/>
  <c r="E4135" i="11"/>
  <c r="E4136" i="11"/>
  <c r="E4137" i="11"/>
  <c r="E4138" i="11"/>
  <c r="E4139" i="11"/>
  <c r="E4140" i="11"/>
  <c r="E4141" i="11"/>
  <c r="E4142" i="11"/>
  <c r="E4143" i="11"/>
  <c r="E4144" i="11"/>
  <c r="E4145" i="11"/>
  <c r="E4146" i="11"/>
  <c r="E4147" i="11"/>
  <c r="E4148" i="11"/>
  <c r="E4149" i="11"/>
  <c r="E4150" i="11"/>
  <c r="E4151" i="11"/>
  <c r="E4152" i="11"/>
  <c r="E4153" i="11"/>
  <c r="E4154" i="11"/>
  <c r="E4155" i="11"/>
  <c r="E4156" i="11"/>
  <c r="E4157" i="11"/>
  <c r="E4158" i="11"/>
  <c r="E4159" i="11"/>
  <c r="E4160" i="11"/>
  <c r="E4161" i="11"/>
  <c r="E4162" i="11"/>
  <c r="E4163" i="11"/>
  <c r="E4164" i="11"/>
  <c r="E4165" i="11"/>
  <c r="E4166" i="11"/>
  <c r="E4167" i="11"/>
  <c r="E4168" i="11"/>
  <c r="E4169" i="11"/>
  <c r="E4170" i="11"/>
  <c r="E4171" i="11"/>
  <c r="E4172" i="11"/>
  <c r="E4173" i="11"/>
  <c r="E4174" i="11"/>
  <c r="E4175" i="11"/>
  <c r="E4176" i="11"/>
  <c r="E4177" i="11"/>
  <c r="E4178" i="11"/>
  <c r="E4179" i="11"/>
  <c r="E4180" i="11"/>
  <c r="E4181" i="11"/>
  <c r="E4182" i="11"/>
  <c r="E4183" i="11"/>
  <c r="E4184" i="11"/>
  <c r="E4185" i="11"/>
  <c r="E4186" i="11"/>
  <c r="E4187" i="11"/>
  <c r="E4188" i="11"/>
  <c r="E4189" i="11"/>
  <c r="E4190" i="11"/>
  <c r="E4191" i="11"/>
  <c r="E4192" i="11"/>
  <c r="E4193" i="11"/>
  <c r="E4194" i="11"/>
  <c r="E4195" i="11"/>
  <c r="E4196" i="11"/>
  <c r="E4197" i="11"/>
  <c r="E4198" i="11"/>
  <c r="E4199" i="11"/>
  <c r="E4200" i="11"/>
  <c r="E4201" i="11"/>
  <c r="E4202" i="11"/>
  <c r="E4203" i="11"/>
  <c r="E4204" i="11"/>
  <c r="E4205" i="11"/>
  <c r="E4206" i="11"/>
  <c r="E4207" i="11"/>
  <c r="E4208" i="11"/>
  <c r="E4209" i="11"/>
  <c r="E4210" i="11"/>
  <c r="E4211" i="11"/>
  <c r="E4212" i="11"/>
  <c r="E4213" i="11"/>
  <c r="E4214" i="11"/>
  <c r="E4215" i="11"/>
  <c r="E4216" i="11"/>
  <c r="E4217" i="11"/>
  <c r="E4218" i="11"/>
  <c r="E4219" i="11"/>
  <c r="E4220" i="11"/>
  <c r="E4221" i="11"/>
  <c r="E4222" i="11"/>
  <c r="E4223" i="11"/>
  <c r="E4224" i="11"/>
  <c r="E4225" i="11"/>
  <c r="E4226" i="11"/>
  <c r="E4227" i="11"/>
  <c r="E4228" i="11"/>
  <c r="E4229" i="11"/>
  <c r="E4230" i="11"/>
  <c r="E4231" i="11"/>
  <c r="E4232" i="11"/>
  <c r="E4233" i="11"/>
  <c r="E4234" i="11"/>
  <c r="E4235" i="11"/>
  <c r="E4236" i="11"/>
  <c r="E4237" i="11"/>
  <c r="E4238" i="11"/>
  <c r="E4239" i="11"/>
  <c r="E4240" i="11"/>
  <c r="E4241" i="11"/>
  <c r="E4242" i="11"/>
  <c r="E4243" i="11"/>
  <c r="E4244" i="11"/>
  <c r="E4245" i="11"/>
  <c r="E4246" i="11"/>
  <c r="E4247" i="11"/>
  <c r="E4248" i="11"/>
  <c r="E4249" i="11"/>
  <c r="E4250" i="11"/>
  <c r="E4251" i="11"/>
  <c r="E4252" i="11"/>
  <c r="E4253" i="11"/>
  <c r="E4254" i="11"/>
  <c r="E4255" i="11"/>
  <c r="E4256" i="11"/>
  <c r="E4257" i="11"/>
  <c r="E4258" i="11"/>
  <c r="E4259" i="11"/>
  <c r="E4260" i="11"/>
  <c r="E4261" i="11"/>
  <c r="E4262" i="11"/>
  <c r="E4263" i="11"/>
  <c r="E4264" i="11"/>
  <c r="E4265" i="11"/>
  <c r="E4266" i="11"/>
  <c r="E4267" i="11"/>
  <c r="E4268" i="11"/>
  <c r="E4269" i="11"/>
  <c r="E4270" i="11"/>
  <c r="E4271" i="11"/>
  <c r="E4272" i="11"/>
  <c r="E4273" i="11"/>
  <c r="E4274" i="11"/>
  <c r="E4275" i="11"/>
  <c r="E4276" i="11"/>
  <c r="E4277" i="11"/>
  <c r="E4278" i="11"/>
  <c r="E4279" i="11"/>
  <c r="E4280" i="11"/>
  <c r="E4281" i="11"/>
  <c r="E4282" i="11"/>
  <c r="E4283" i="11"/>
  <c r="E4284" i="11"/>
  <c r="E4285" i="11"/>
  <c r="E4286" i="11"/>
  <c r="E4287" i="11"/>
  <c r="E4288" i="11"/>
  <c r="E4289" i="11"/>
  <c r="E4290" i="11"/>
  <c r="E4291" i="11"/>
  <c r="E4292" i="11"/>
  <c r="E4293" i="11"/>
  <c r="E4294" i="11"/>
  <c r="E4295" i="11"/>
  <c r="E4296" i="11"/>
  <c r="E4297" i="11"/>
  <c r="E4298" i="11"/>
  <c r="E4299" i="11"/>
  <c r="E4300" i="11"/>
  <c r="E4301" i="11"/>
  <c r="E4302" i="11"/>
  <c r="E4303" i="11"/>
  <c r="E4304" i="11"/>
  <c r="E4305" i="11"/>
  <c r="E4306" i="11"/>
  <c r="E4307" i="11"/>
  <c r="E4308" i="11"/>
  <c r="E4309" i="11"/>
  <c r="E4310" i="11"/>
  <c r="E4311" i="11"/>
  <c r="E4312" i="11"/>
  <c r="E4313" i="11"/>
  <c r="E4314" i="11"/>
  <c r="E4315" i="11"/>
  <c r="E4316" i="11"/>
  <c r="E4317" i="11"/>
  <c r="E4318" i="11"/>
  <c r="E4319" i="11"/>
  <c r="E4320" i="11"/>
  <c r="E4321" i="11"/>
  <c r="E4322" i="11"/>
  <c r="E4323" i="11"/>
  <c r="E4324" i="11"/>
  <c r="E4325" i="11"/>
  <c r="E4326" i="11"/>
  <c r="E4327" i="11"/>
  <c r="E4328" i="11"/>
  <c r="E4329" i="11"/>
  <c r="E4330" i="11"/>
  <c r="E4331" i="11"/>
  <c r="E4332" i="11"/>
  <c r="E4333" i="11"/>
  <c r="E4334" i="11"/>
  <c r="E4335" i="11"/>
  <c r="E4336" i="11"/>
  <c r="E4337" i="11"/>
  <c r="E4338" i="11"/>
  <c r="E4339" i="11"/>
  <c r="E4340" i="11"/>
  <c r="E4341" i="11"/>
  <c r="E4342" i="11"/>
  <c r="E4343" i="11"/>
  <c r="E4344" i="11"/>
  <c r="E4345" i="11"/>
  <c r="E4346" i="11"/>
  <c r="E4347" i="11"/>
  <c r="E4348" i="11"/>
  <c r="E4349" i="11"/>
  <c r="E4350" i="11"/>
  <c r="E4351" i="11"/>
  <c r="E4352" i="11"/>
  <c r="E4353" i="11"/>
  <c r="E4354" i="11"/>
  <c r="E4355" i="11"/>
  <c r="E4356" i="11"/>
  <c r="E4357" i="11"/>
  <c r="E4358" i="11"/>
  <c r="E4359" i="11"/>
  <c r="E4360" i="11"/>
  <c r="E4361" i="11"/>
  <c r="E4362" i="11"/>
  <c r="E4363" i="11"/>
  <c r="E4364" i="11"/>
  <c r="E4365" i="11"/>
  <c r="E4366" i="11"/>
  <c r="E4367" i="11"/>
  <c r="E4368" i="11"/>
  <c r="E4369" i="11"/>
  <c r="E4370" i="11"/>
  <c r="E4371" i="11"/>
  <c r="E4372" i="11"/>
  <c r="E4373" i="11"/>
  <c r="E4374" i="11"/>
  <c r="E4375" i="11"/>
  <c r="E4376" i="11"/>
  <c r="E4377" i="11"/>
  <c r="E4378" i="11"/>
  <c r="E4379" i="11"/>
  <c r="E4380" i="11"/>
  <c r="E4381" i="11"/>
  <c r="E4382" i="11"/>
  <c r="E4383" i="11"/>
  <c r="E4384" i="11"/>
  <c r="E4385" i="11"/>
  <c r="E4386" i="11"/>
  <c r="E4387" i="11"/>
  <c r="E4388" i="11"/>
  <c r="E4389" i="11"/>
  <c r="E4390" i="11"/>
  <c r="E4391" i="11"/>
  <c r="E4392" i="11"/>
  <c r="E4393" i="11"/>
  <c r="E4394" i="11"/>
  <c r="E4395" i="11"/>
  <c r="E4396" i="11"/>
  <c r="E4397" i="11"/>
  <c r="E4398" i="11"/>
  <c r="E4399" i="11"/>
  <c r="E4400" i="11"/>
  <c r="E4401" i="11"/>
  <c r="E4402" i="11"/>
  <c r="E4403" i="11"/>
  <c r="E4404" i="11"/>
  <c r="E4405" i="11"/>
  <c r="E4406" i="11"/>
  <c r="E4407" i="11"/>
  <c r="E4408" i="11"/>
  <c r="E4409" i="11"/>
  <c r="E4410" i="11"/>
  <c r="E4411" i="11"/>
  <c r="E4412" i="11"/>
  <c r="E4413" i="11"/>
  <c r="E4414" i="11"/>
  <c r="E4415" i="11"/>
  <c r="E4416" i="11"/>
  <c r="E4417" i="11"/>
  <c r="E4418" i="11"/>
  <c r="E4419" i="11"/>
  <c r="E4420" i="11"/>
  <c r="E4421" i="11"/>
  <c r="E4422" i="11"/>
  <c r="E4423" i="11"/>
  <c r="E4424" i="11"/>
  <c r="E4425" i="11"/>
  <c r="E4426" i="11"/>
  <c r="E4427" i="11"/>
  <c r="E4428" i="11"/>
  <c r="E4429" i="11"/>
  <c r="E4430" i="11"/>
  <c r="E4431" i="11"/>
  <c r="E4432" i="11"/>
  <c r="E4433" i="11"/>
  <c r="E4434" i="11"/>
  <c r="E4435" i="11"/>
  <c r="E4436" i="11"/>
  <c r="E4437" i="11"/>
  <c r="E4438" i="11"/>
  <c r="E4439" i="11"/>
  <c r="E4440" i="11"/>
  <c r="E4441" i="11"/>
  <c r="E4442" i="11"/>
  <c r="E4443" i="11"/>
  <c r="E4444" i="11"/>
  <c r="E4445" i="11"/>
  <c r="E4446" i="11"/>
  <c r="E4447" i="11"/>
  <c r="E4448" i="11"/>
  <c r="E4449" i="11"/>
  <c r="E4450" i="11"/>
  <c r="E4451" i="11"/>
  <c r="E4452" i="11"/>
  <c r="E4453" i="11"/>
  <c r="E4454" i="11"/>
  <c r="E4455" i="11"/>
  <c r="E4456" i="11"/>
  <c r="E4457" i="11"/>
  <c r="E4458" i="11"/>
  <c r="E4459" i="11"/>
  <c r="E4460" i="11"/>
  <c r="E4461" i="11"/>
  <c r="E4462" i="11"/>
  <c r="E4463" i="11"/>
  <c r="E4464" i="11"/>
  <c r="E4465" i="11"/>
  <c r="E4466" i="11"/>
  <c r="E4467" i="11"/>
  <c r="E4468" i="11"/>
  <c r="E4469" i="11"/>
  <c r="E4470" i="11"/>
  <c r="E4471" i="11"/>
  <c r="E4472" i="11"/>
  <c r="E4473" i="11"/>
  <c r="E4474" i="11"/>
  <c r="E4475" i="11"/>
  <c r="E4476" i="11"/>
  <c r="E4477" i="11"/>
  <c r="E4478" i="11"/>
  <c r="E4479" i="11"/>
  <c r="E4480" i="11"/>
  <c r="E4481" i="11"/>
  <c r="E4482" i="11"/>
  <c r="E4483" i="11"/>
  <c r="E4484" i="11"/>
  <c r="E4485" i="11"/>
  <c r="E4486" i="11"/>
  <c r="E4487" i="11"/>
  <c r="E4488" i="11"/>
  <c r="E4489" i="11"/>
  <c r="E4490" i="11"/>
  <c r="E4491" i="11"/>
  <c r="E4492" i="11"/>
  <c r="E4493" i="11"/>
  <c r="E4494" i="11"/>
  <c r="E4495" i="11"/>
  <c r="E4496" i="11"/>
  <c r="E4497" i="11"/>
  <c r="E4498" i="11"/>
  <c r="E4499" i="11"/>
  <c r="E4500" i="11"/>
  <c r="E4501" i="11"/>
  <c r="E4502" i="11"/>
  <c r="E4503" i="11"/>
  <c r="E4504" i="11"/>
  <c r="E4505" i="11"/>
  <c r="E4506" i="11"/>
  <c r="E4507" i="11"/>
  <c r="E4508" i="11"/>
  <c r="E4509" i="11"/>
  <c r="E4510" i="11"/>
  <c r="E4511" i="11"/>
  <c r="E4512" i="11"/>
  <c r="E4513" i="11"/>
  <c r="E4514" i="11"/>
  <c r="E4515" i="11"/>
  <c r="E4516" i="11"/>
  <c r="E4517" i="11"/>
  <c r="E4518" i="11"/>
  <c r="E4519" i="11"/>
  <c r="E4520" i="11"/>
  <c r="E4521" i="11"/>
  <c r="E4522" i="11"/>
  <c r="E4523" i="11"/>
  <c r="E4524" i="11"/>
  <c r="E4525" i="11"/>
  <c r="E4526" i="11"/>
  <c r="E4527" i="11"/>
  <c r="E4528" i="11"/>
  <c r="E4529" i="11"/>
  <c r="E4530" i="11"/>
  <c r="E4531" i="11"/>
  <c r="E4532" i="11"/>
  <c r="E4533" i="11"/>
  <c r="E4534" i="11"/>
  <c r="E4535" i="11"/>
  <c r="E4536" i="11"/>
  <c r="E4537" i="11"/>
  <c r="E4538" i="11"/>
  <c r="E4539" i="11"/>
  <c r="E4540" i="11"/>
  <c r="E4541" i="11"/>
  <c r="E4542" i="11"/>
  <c r="E4543" i="11"/>
  <c r="E4544" i="11"/>
  <c r="E4545" i="11"/>
  <c r="E4546" i="11"/>
  <c r="E4547" i="11"/>
  <c r="E4548" i="11"/>
  <c r="E4549" i="11"/>
  <c r="E4550" i="11"/>
  <c r="E4551" i="11"/>
  <c r="E4552" i="11"/>
  <c r="E4553" i="11"/>
  <c r="E4554" i="11"/>
  <c r="E4555" i="11"/>
  <c r="E4556" i="11"/>
  <c r="E4557" i="11"/>
  <c r="E4558" i="11"/>
  <c r="E4559" i="11"/>
  <c r="E4560" i="11"/>
  <c r="E4561" i="11"/>
  <c r="E4562" i="11"/>
  <c r="E4563" i="11"/>
  <c r="E4564" i="11"/>
  <c r="E4565" i="11"/>
  <c r="E4566" i="11"/>
  <c r="E4567" i="11"/>
  <c r="E4568" i="11"/>
  <c r="E4569" i="11"/>
  <c r="E4570" i="11"/>
  <c r="E4571" i="11"/>
  <c r="E4572" i="11"/>
  <c r="E4573" i="11"/>
  <c r="E4574" i="11"/>
  <c r="E4575" i="11"/>
  <c r="E4576" i="11"/>
  <c r="E4577" i="11"/>
  <c r="E4578" i="11"/>
  <c r="E4579" i="11"/>
  <c r="E4580" i="11"/>
  <c r="E4581" i="11"/>
  <c r="E4582" i="11"/>
  <c r="E4583" i="11"/>
  <c r="E4584" i="11"/>
  <c r="E4585" i="11"/>
  <c r="E4586" i="11"/>
  <c r="E4587" i="11"/>
  <c r="E4588" i="11"/>
  <c r="E4589" i="11"/>
  <c r="E4590" i="11"/>
  <c r="E4591" i="11"/>
  <c r="E4592" i="11"/>
  <c r="E4593" i="11"/>
  <c r="E4594" i="11"/>
  <c r="E4595" i="11"/>
  <c r="E4596" i="11"/>
  <c r="E4597" i="11"/>
  <c r="E4598" i="11"/>
  <c r="E4599" i="11"/>
  <c r="E4600" i="11"/>
  <c r="E4601" i="11"/>
  <c r="E4602" i="11"/>
  <c r="E4603" i="11"/>
  <c r="E4604" i="11"/>
  <c r="E4605" i="11"/>
  <c r="E4606" i="11"/>
  <c r="E4607" i="11"/>
  <c r="E4608" i="11"/>
  <c r="E4609" i="11"/>
  <c r="E4610" i="11"/>
  <c r="E4611" i="11"/>
  <c r="E4612" i="11"/>
  <c r="E4613" i="11"/>
  <c r="E4614" i="11"/>
  <c r="E4615" i="11"/>
  <c r="E4616" i="11"/>
  <c r="E4617" i="11"/>
  <c r="E4618" i="11"/>
  <c r="E4619" i="11"/>
  <c r="E4620" i="11"/>
  <c r="E4621" i="11"/>
  <c r="E4622" i="11"/>
  <c r="E4623" i="11"/>
  <c r="E4624" i="11"/>
  <c r="E4625" i="11"/>
  <c r="E4626" i="11"/>
  <c r="E4627" i="11"/>
  <c r="E4628" i="11"/>
  <c r="E4629" i="11"/>
  <c r="E4630" i="11"/>
  <c r="E4631" i="11"/>
  <c r="E4632" i="11"/>
  <c r="E4633" i="11"/>
  <c r="E4634" i="11"/>
  <c r="E4635" i="11"/>
  <c r="E4636" i="11"/>
  <c r="E4637" i="11"/>
  <c r="E4638" i="11"/>
  <c r="E4639" i="11"/>
  <c r="E4640" i="11"/>
  <c r="E4641" i="11"/>
  <c r="E4642" i="11"/>
  <c r="E4643" i="11"/>
  <c r="E4644" i="11"/>
  <c r="E4645" i="11"/>
  <c r="E4646" i="11"/>
  <c r="E4647" i="11"/>
  <c r="E4648" i="11"/>
  <c r="E4649" i="11"/>
  <c r="E4650" i="11"/>
  <c r="E4651" i="11"/>
  <c r="E4652" i="11"/>
  <c r="E4653" i="11"/>
  <c r="E4654" i="11"/>
  <c r="E4655" i="11"/>
  <c r="E4656" i="11"/>
  <c r="E4657" i="11"/>
  <c r="E4658" i="11"/>
  <c r="E4659" i="11"/>
  <c r="E4660" i="11"/>
  <c r="E4661" i="11"/>
  <c r="E4662" i="11"/>
  <c r="E4663" i="11"/>
  <c r="E4664" i="11"/>
  <c r="E4665" i="11"/>
  <c r="E4666" i="11"/>
  <c r="E4667" i="11"/>
  <c r="E4668" i="11"/>
  <c r="E4669" i="11"/>
  <c r="E4670" i="11"/>
  <c r="E4671" i="11"/>
  <c r="E4672" i="11"/>
  <c r="E4673" i="11"/>
  <c r="E4674" i="11"/>
  <c r="E4675" i="11"/>
  <c r="E4676" i="11"/>
  <c r="E4677" i="11"/>
  <c r="E4678" i="11"/>
  <c r="E4679" i="11"/>
  <c r="E4680" i="11"/>
  <c r="E4681" i="11"/>
  <c r="E4682" i="11"/>
  <c r="E4683" i="11"/>
  <c r="E4684" i="11"/>
  <c r="E4685" i="11"/>
  <c r="E4686" i="11"/>
  <c r="E4687" i="11"/>
  <c r="E4688" i="11"/>
  <c r="E4689" i="11"/>
  <c r="E4690" i="11"/>
  <c r="E4691" i="11"/>
  <c r="E4692" i="11"/>
  <c r="E4693" i="11"/>
  <c r="E4694" i="11"/>
  <c r="E4695" i="11"/>
  <c r="E4696" i="11"/>
  <c r="E4697" i="11"/>
  <c r="E4698" i="11"/>
  <c r="E4699" i="11"/>
  <c r="E4700" i="11"/>
  <c r="E4701" i="11"/>
  <c r="E4702" i="11"/>
  <c r="E4703" i="11"/>
  <c r="E4704" i="11"/>
  <c r="E4705" i="11"/>
  <c r="E4706" i="11"/>
  <c r="E4707" i="11"/>
  <c r="E4708" i="11"/>
  <c r="E4709" i="11"/>
  <c r="E4710" i="11"/>
  <c r="E4711" i="11"/>
  <c r="E4712" i="11"/>
  <c r="E4713" i="11"/>
  <c r="E4714" i="11"/>
  <c r="E4715" i="11"/>
  <c r="E4716" i="11"/>
  <c r="E4717" i="11"/>
  <c r="E4718" i="11"/>
  <c r="E4719" i="11"/>
  <c r="E4720" i="11"/>
  <c r="E4721" i="11"/>
  <c r="E4722" i="11"/>
  <c r="E4723" i="11"/>
  <c r="E4724" i="11"/>
  <c r="E4725" i="11"/>
  <c r="E4726" i="11"/>
  <c r="E4727" i="11"/>
  <c r="E4728" i="11"/>
  <c r="E4729" i="11"/>
  <c r="E4730" i="11"/>
  <c r="E4731" i="11"/>
  <c r="E4732" i="11"/>
  <c r="E4733" i="11"/>
  <c r="E4734" i="11"/>
  <c r="E4735" i="11"/>
  <c r="E4736" i="11"/>
  <c r="E4737" i="11"/>
  <c r="E4738" i="11"/>
  <c r="E4739" i="11"/>
  <c r="E4740" i="11"/>
  <c r="E4741" i="11"/>
  <c r="E4742" i="11"/>
  <c r="E4743" i="11"/>
  <c r="E4744" i="11"/>
  <c r="E4745" i="11"/>
  <c r="E4746" i="11"/>
  <c r="E4747" i="11"/>
  <c r="E4748" i="11"/>
  <c r="E4749" i="11"/>
  <c r="E4750" i="11"/>
  <c r="E4751" i="11"/>
  <c r="E4752" i="11"/>
  <c r="E4753" i="11"/>
  <c r="E4754" i="11"/>
  <c r="E4755" i="11"/>
  <c r="E4756" i="11"/>
  <c r="E4757" i="11"/>
  <c r="E4758" i="11"/>
  <c r="E4759" i="11"/>
  <c r="E4760" i="11"/>
  <c r="E4761" i="11"/>
  <c r="E4762" i="11"/>
  <c r="E4763" i="11"/>
  <c r="E4764" i="11"/>
  <c r="E4765" i="11"/>
  <c r="E4766" i="11"/>
  <c r="E4767" i="11"/>
  <c r="E4768" i="11"/>
  <c r="E4769" i="11"/>
  <c r="E4770" i="11"/>
  <c r="E4771" i="11"/>
  <c r="E4772" i="11"/>
  <c r="E4773" i="11"/>
  <c r="E4774" i="11"/>
  <c r="E4775" i="11"/>
  <c r="E4776" i="11"/>
  <c r="E4777" i="11"/>
  <c r="E4778" i="11"/>
  <c r="E4779" i="11"/>
  <c r="E4780" i="11"/>
  <c r="E4781" i="11"/>
  <c r="E4782" i="11"/>
  <c r="E4783" i="11"/>
  <c r="E4784" i="11"/>
  <c r="E4785" i="11"/>
  <c r="E4786" i="11"/>
  <c r="E4787" i="11"/>
  <c r="E4788" i="11"/>
  <c r="E4789" i="11"/>
  <c r="E4790" i="11"/>
  <c r="E4791" i="11"/>
  <c r="E4792" i="11"/>
  <c r="E4793" i="11"/>
  <c r="E4794" i="11"/>
  <c r="E4795" i="11"/>
  <c r="E4796" i="11"/>
  <c r="E4797" i="11"/>
  <c r="E4798" i="11"/>
  <c r="E4799" i="11"/>
  <c r="E4800" i="11"/>
  <c r="E4801" i="11"/>
  <c r="E4802" i="11"/>
  <c r="E4803" i="11"/>
  <c r="E4804" i="11"/>
  <c r="E4805" i="11"/>
  <c r="E4806" i="11"/>
  <c r="E4807" i="11"/>
  <c r="E4808" i="11"/>
  <c r="E4809" i="11"/>
  <c r="E4810" i="11"/>
  <c r="E4811" i="11"/>
  <c r="E4812" i="11"/>
  <c r="E4813" i="11"/>
  <c r="E4814" i="11"/>
  <c r="E4815" i="11"/>
  <c r="E4816" i="11"/>
  <c r="E4817" i="11"/>
  <c r="E4818" i="11"/>
  <c r="E4819" i="11"/>
  <c r="E4820" i="11"/>
  <c r="E4821" i="11"/>
  <c r="E4822" i="11"/>
  <c r="E4823" i="11"/>
  <c r="E4824" i="11"/>
  <c r="E4825" i="11"/>
  <c r="E4826" i="11"/>
  <c r="E4827" i="11"/>
  <c r="E4828" i="11"/>
  <c r="E4829" i="11"/>
  <c r="E4830" i="11"/>
  <c r="E4831" i="11"/>
  <c r="E4832" i="11"/>
  <c r="E4833" i="11"/>
  <c r="E4834" i="11"/>
  <c r="E4835" i="11"/>
  <c r="E4836" i="11"/>
  <c r="E4837" i="11"/>
  <c r="E4838" i="11"/>
  <c r="E4839" i="11"/>
  <c r="E4840" i="11"/>
  <c r="E4841" i="11"/>
  <c r="E4842" i="11"/>
  <c r="E4843" i="11"/>
  <c r="E4844" i="11"/>
  <c r="E4845" i="11"/>
  <c r="E4846" i="11"/>
  <c r="E4847" i="11"/>
  <c r="E4848" i="11"/>
  <c r="E4849" i="11"/>
  <c r="E4850" i="11"/>
  <c r="E4851" i="11"/>
  <c r="E4852" i="11"/>
  <c r="E4853" i="11"/>
  <c r="E4854" i="11"/>
  <c r="E4855" i="11"/>
  <c r="E4856" i="11"/>
  <c r="E4857" i="11"/>
  <c r="E4858" i="11"/>
  <c r="E4859" i="11"/>
  <c r="E4860" i="11"/>
  <c r="E4861" i="11"/>
  <c r="E4862" i="11"/>
  <c r="E4863" i="11"/>
  <c r="E4864" i="11"/>
  <c r="E4865" i="11"/>
  <c r="E4866" i="11"/>
  <c r="E4867" i="11"/>
  <c r="E4868" i="11"/>
  <c r="E4869" i="11"/>
  <c r="E4870" i="11"/>
  <c r="E4871" i="11"/>
  <c r="E4872" i="11"/>
  <c r="E4873" i="11"/>
  <c r="E4874" i="11"/>
  <c r="E4875" i="11"/>
  <c r="E4876" i="11"/>
  <c r="E4877" i="11"/>
  <c r="E4878" i="11"/>
  <c r="E4879" i="11"/>
  <c r="E4880" i="11"/>
  <c r="E4881" i="11"/>
  <c r="E4882" i="11"/>
  <c r="E4883" i="11"/>
  <c r="E4884" i="11"/>
  <c r="E4885" i="11"/>
  <c r="E4886" i="11"/>
  <c r="E4887" i="11"/>
  <c r="E4888" i="11"/>
  <c r="E4889" i="11"/>
  <c r="E4890" i="11"/>
  <c r="E4891" i="11"/>
  <c r="E4892" i="11"/>
  <c r="E4893" i="11"/>
  <c r="E4894" i="11"/>
  <c r="E4895" i="11"/>
  <c r="E4896" i="11"/>
  <c r="E4897" i="11"/>
  <c r="E4898" i="11"/>
  <c r="E4899" i="11"/>
  <c r="E4900" i="11"/>
  <c r="E4901" i="11"/>
  <c r="E4902" i="11"/>
  <c r="E4903" i="11"/>
  <c r="E4904" i="11"/>
  <c r="E4905" i="11"/>
  <c r="E4906" i="11"/>
  <c r="E4907" i="11"/>
  <c r="E4908" i="11"/>
  <c r="E4909" i="11"/>
  <c r="E4910" i="11"/>
  <c r="E4911" i="11"/>
  <c r="E4912" i="11"/>
  <c r="E4913" i="11"/>
  <c r="E4914" i="11"/>
  <c r="E4915" i="11"/>
  <c r="E4916" i="11"/>
  <c r="E4917" i="11"/>
  <c r="E4918" i="11"/>
  <c r="E4919" i="11"/>
  <c r="E4920" i="11"/>
  <c r="E4921" i="11"/>
  <c r="E4922" i="11"/>
  <c r="E4923" i="11"/>
  <c r="E4924" i="11"/>
  <c r="E4925" i="11"/>
  <c r="E4926" i="11"/>
  <c r="E4927" i="11"/>
  <c r="E4928" i="11"/>
  <c r="E4929" i="11"/>
  <c r="E4930" i="11"/>
  <c r="E4931" i="11"/>
  <c r="E4932" i="11"/>
  <c r="E4933" i="11"/>
  <c r="E4934" i="11"/>
  <c r="E4935" i="11"/>
  <c r="E4936" i="11"/>
  <c r="E4937" i="11"/>
  <c r="E4938" i="11"/>
  <c r="E4939" i="11"/>
  <c r="E4940" i="11"/>
  <c r="E4941" i="11"/>
  <c r="E4942" i="11"/>
  <c r="E4943" i="11"/>
  <c r="E4944" i="11"/>
  <c r="E4945" i="11"/>
  <c r="E4946" i="11"/>
  <c r="E4947" i="11"/>
  <c r="E4948" i="11"/>
  <c r="E4949" i="11"/>
  <c r="E4950" i="11"/>
  <c r="E4951" i="11"/>
  <c r="E4952" i="11"/>
  <c r="E4953" i="11"/>
  <c r="E4954" i="11"/>
  <c r="E4955" i="11"/>
  <c r="E4956" i="11"/>
  <c r="E4957" i="11"/>
  <c r="E4958" i="11"/>
  <c r="E4959" i="11"/>
  <c r="E4960" i="11"/>
  <c r="E4961" i="11"/>
  <c r="E4962" i="11"/>
  <c r="E4963" i="11"/>
  <c r="E4964" i="11"/>
  <c r="E4965" i="11"/>
  <c r="E4966" i="11"/>
  <c r="E4967" i="11"/>
  <c r="E4968" i="11"/>
  <c r="E4969" i="11"/>
  <c r="E4970" i="11"/>
  <c r="E4971" i="11"/>
  <c r="E4972" i="11"/>
  <c r="E4973" i="11"/>
  <c r="E4974" i="11"/>
  <c r="E4975" i="11"/>
  <c r="E4976" i="11"/>
  <c r="E4977" i="11"/>
  <c r="E4978" i="11"/>
  <c r="E4979" i="11"/>
  <c r="E4980" i="11"/>
  <c r="E4981" i="11"/>
  <c r="E4982" i="11"/>
  <c r="E4983" i="11"/>
  <c r="E4984" i="11"/>
  <c r="E4985" i="11"/>
  <c r="E4986" i="11"/>
  <c r="E4987" i="11"/>
  <c r="E4988" i="11"/>
  <c r="E4989" i="11"/>
  <c r="E4990" i="11"/>
  <c r="E4991" i="11"/>
  <c r="E4992" i="11"/>
  <c r="E4993" i="11"/>
  <c r="E4994" i="11"/>
  <c r="E4995" i="11"/>
  <c r="E4996" i="11"/>
  <c r="E4997" i="11"/>
  <c r="E4998" i="11"/>
  <c r="E4999" i="11"/>
  <c r="E5000" i="11"/>
  <c r="E5001" i="11"/>
  <c r="E5002" i="11"/>
  <c r="E5003" i="11"/>
  <c r="E5004" i="11"/>
  <c r="E5005" i="11"/>
  <c r="E5006" i="11"/>
  <c r="E5007" i="11"/>
  <c r="E5008" i="11"/>
  <c r="E5009" i="11"/>
  <c r="E5010" i="11"/>
  <c r="E5011" i="11"/>
  <c r="E5012" i="11"/>
  <c r="E5013" i="11"/>
  <c r="E5014" i="11"/>
  <c r="E5015" i="11"/>
  <c r="E5016" i="11"/>
  <c r="E5017" i="11"/>
  <c r="E5018" i="11"/>
  <c r="E5019" i="11"/>
  <c r="E5020" i="11"/>
  <c r="E5021" i="11"/>
  <c r="E5022" i="11"/>
  <c r="E5023" i="11"/>
  <c r="E5024" i="11"/>
  <c r="E5025" i="11"/>
  <c r="E5026" i="11"/>
  <c r="E5027" i="11"/>
  <c r="E5028" i="11"/>
  <c r="E5029" i="11"/>
  <c r="E5030" i="11"/>
  <c r="E5031" i="11"/>
  <c r="E5032" i="11"/>
  <c r="E5033" i="11"/>
  <c r="E5034" i="11"/>
  <c r="E5035" i="11"/>
  <c r="E5036" i="11"/>
  <c r="E5037" i="11"/>
  <c r="E5038" i="11"/>
  <c r="E5039" i="11"/>
  <c r="E5040" i="11"/>
  <c r="E5041" i="11"/>
  <c r="E5042" i="11"/>
  <c r="E5043" i="11"/>
  <c r="E5044" i="11"/>
  <c r="E5045" i="11"/>
  <c r="E5046" i="11"/>
  <c r="E5047" i="11"/>
  <c r="E5048" i="11"/>
  <c r="E5049" i="11"/>
  <c r="E5050" i="11"/>
  <c r="E5051" i="11"/>
  <c r="E5052" i="11"/>
  <c r="E5053" i="11"/>
  <c r="E5054" i="11"/>
  <c r="E5055" i="11"/>
  <c r="E5056" i="11"/>
  <c r="E5057" i="11"/>
  <c r="E5058" i="11"/>
  <c r="E5059" i="11"/>
  <c r="E5060" i="11"/>
  <c r="E5061" i="11"/>
  <c r="E5062" i="11"/>
  <c r="E5063" i="11"/>
  <c r="E5064" i="11"/>
  <c r="E5065" i="11"/>
  <c r="E5066" i="11"/>
  <c r="E5067" i="11"/>
  <c r="E5068" i="11"/>
  <c r="E5069" i="11"/>
  <c r="E5070" i="11"/>
  <c r="E5071" i="11"/>
  <c r="E5072" i="11"/>
  <c r="E5073" i="11"/>
  <c r="E5074" i="11"/>
  <c r="E5075" i="11"/>
  <c r="E5076" i="11"/>
  <c r="E5077" i="11"/>
  <c r="E5078" i="11"/>
  <c r="E5079" i="11"/>
  <c r="E5080" i="11"/>
  <c r="E5081" i="11"/>
  <c r="E5082" i="11"/>
  <c r="E5083" i="11"/>
  <c r="E5084" i="11"/>
  <c r="E5085" i="11"/>
  <c r="E5086" i="11"/>
  <c r="E5087" i="11"/>
  <c r="E5088" i="11"/>
  <c r="E5089" i="11"/>
  <c r="E5090" i="11"/>
  <c r="E5091" i="11"/>
  <c r="E5092" i="11"/>
  <c r="E5093" i="11"/>
  <c r="E5094" i="11"/>
  <c r="E5095" i="11"/>
  <c r="E5096" i="11"/>
  <c r="E5097" i="11"/>
  <c r="E5098" i="11"/>
  <c r="E5099" i="11"/>
  <c r="E5100" i="11"/>
  <c r="E5101" i="11"/>
  <c r="E5102" i="11"/>
  <c r="E5103" i="11"/>
  <c r="E5104" i="11"/>
  <c r="E5105" i="11"/>
  <c r="E5106" i="11"/>
  <c r="E5107" i="11"/>
  <c r="E5108" i="11"/>
  <c r="E5109" i="11"/>
  <c r="E5110" i="11"/>
  <c r="E5111" i="11"/>
  <c r="E5112" i="11"/>
  <c r="E5113" i="11"/>
  <c r="E5114" i="11"/>
  <c r="E5115" i="11"/>
  <c r="E5116" i="11"/>
  <c r="E5117" i="11"/>
  <c r="E5118" i="11"/>
  <c r="E5119" i="11"/>
  <c r="E5120" i="11"/>
  <c r="E5121" i="11"/>
  <c r="E5122" i="11"/>
  <c r="E5123" i="11"/>
  <c r="E5124" i="11"/>
  <c r="E5125" i="11"/>
  <c r="E5126" i="11"/>
  <c r="E5127" i="11"/>
  <c r="E5128" i="11"/>
  <c r="E5129" i="11"/>
  <c r="E5130" i="11"/>
  <c r="E5131" i="11"/>
  <c r="E5132" i="11"/>
  <c r="E5133" i="11"/>
  <c r="E5134" i="11"/>
  <c r="E5135" i="11"/>
  <c r="E5136" i="11"/>
  <c r="E5137" i="11"/>
  <c r="E5138" i="11"/>
  <c r="E5139" i="11"/>
  <c r="E5140" i="11"/>
  <c r="E5141" i="11"/>
  <c r="E5142" i="11"/>
  <c r="E5143" i="11"/>
  <c r="E5144" i="11"/>
  <c r="E5145" i="11"/>
  <c r="E5146" i="11"/>
  <c r="E5147" i="11"/>
  <c r="E5148" i="11"/>
  <c r="E5149" i="11"/>
  <c r="E5150" i="11"/>
  <c r="E5151" i="11"/>
  <c r="E5152" i="11"/>
  <c r="E5153" i="11"/>
  <c r="E5154" i="11"/>
  <c r="E5155" i="11"/>
  <c r="E5156" i="11"/>
  <c r="E5157" i="11"/>
  <c r="E5158" i="11"/>
  <c r="E5159" i="11"/>
  <c r="E5160" i="11"/>
  <c r="E5161" i="11"/>
  <c r="E5162" i="11"/>
  <c r="E5163" i="11"/>
  <c r="E5164" i="11"/>
  <c r="E5165" i="11"/>
  <c r="E5166" i="11"/>
  <c r="E5167" i="11"/>
  <c r="E5168" i="11"/>
  <c r="E5169" i="11"/>
  <c r="E5170" i="11"/>
  <c r="E5171" i="11"/>
  <c r="E5172" i="11"/>
  <c r="E5173" i="11"/>
  <c r="E5174" i="11"/>
  <c r="E5175" i="11"/>
  <c r="E5176" i="11"/>
  <c r="E5177" i="11"/>
  <c r="E5178" i="11"/>
  <c r="E5179" i="11"/>
  <c r="E5180" i="11"/>
  <c r="E5181" i="11"/>
  <c r="E5182" i="11"/>
  <c r="E5183" i="11"/>
  <c r="E5184" i="11"/>
  <c r="E5185" i="11"/>
  <c r="E5186" i="11"/>
  <c r="E5187" i="11"/>
  <c r="E5188" i="11"/>
  <c r="E5189" i="11"/>
  <c r="E5190" i="11"/>
  <c r="E5191" i="11"/>
  <c r="E5192" i="11"/>
  <c r="E5193" i="11"/>
  <c r="E5194" i="11"/>
  <c r="E5195" i="11"/>
  <c r="E5196" i="11"/>
  <c r="E5197" i="11"/>
  <c r="E5198" i="11"/>
  <c r="E5199" i="11"/>
  <c r="E5200" i="11"/>
  <c r="E5201" i="11"/>
  <c r="E5202" i="11"/>
  <c r="E5203" i="11"/>
  <c r="E5204" i="11"/>
  <c r="E5205" i="11"/>
  <c r="E5206" i="11"/>
  <c r="E5207" i="11"/>
  <c r="E5208" i="11"/>
  <c r="E5209" i="11"/>
  <c r="E5210" i="11"/>
  <c r="E5211" i="11"/>
  <c r="E5212" i="11"/>
  <c r="E5213" i="11"/>
  <c r="E5214" i="11"/>
  <c r="E5215" i="11"/>
  <c r="E5216" i="11"/>
  <c r="E5217" i="11"/>
  <c r="E5218" i="11"/>
  <c r="E5219" i="11"/>
  <c r="E5220" i="11"/>
  <c r="E5221" i="11"/>
  <c r="E5222" i="11"/>
  <c r="E5223" i="11"/>
  <c r="E5224" i="11"/>
  <c r="E5225" i="11"/>
  <c r="E5226" i="11"/>
  <c r="E5227" i="11"/>
  <c r="E5228" i="11"/>
  <c r="E5229" i="11"/>
  <c r="E5230" i="11"/>
  <c r="E5231" i="11"/>
  <c r="E5232" i="11"/>
  <c r="E5233" i="11"/>
  <c r="E5234" i="11"/>
  <c r="E5235" i="11"/>
  <c r="E5236" i="11"/>
  <c r="E5237" i="11"/>
  <c r="E5238" i="11"/>
  <c r="E5239" i="11"/>
  <c r="E5240" i="11"/>
  <c r="E5241" i="11"/>
  <c r="E5242" i="11"/>
  <c r="E5243" i="11"/>
  <c r="E5244" i="11"/>
  <c r="E5245" i="11"/>
  <c r="E5246" i="11"/>
  <c r="E5247" i="11"/>
  <c r="E5248" i="11"/>
  <c r="E5249" i="11"/>
  <c r="E5250" i="11"/>
  <c r="E5251" i="11"/>
  <c r="E5252" i="11"/>
  <c r="E5253" i="11"/>
  <c r="E5254" i="11"/>
  <c r="E5255" i="11"/>
  <c r="E5256" i="11"/>
  <c r="E5257" i="11"/>
  <c r="E5258" i="11"/>
  <c r="E5259" i="11"/>
  <c r="E5260" i="11"/>
  <c r="E5261" i="11"/>
  <c r="E5262" i="11"/>
  <c r="E5263" i="11"/>
  <c r="E5264" i="11"/>
  <c r="E5265" i="11"/>
  <c r="E5266" i="11"/>
  <c r="E5267" i="11"/>
  <c r="E5268" i="11"/>
  <c r="E5269" i="11"/>
  <c r="E5270" i="11"/>
  <c r="E5271" i="11"/>
  <c r="E5272" i="11"/>
  <c r="E5273" i="11"/>
  <c r="E5274" i="11"/>
  <c r="J37" i="9"/>
  <c r="J36" i="9"/>
  <c r="AY64" i="1"/>
  <c r="J35" i="9"/>
  <c r="AX64" i="1"/>
  <c r="BI84" i="9"/>
  <c r="F37" i="9" s="1"/>
  <c r="BD64" i="1" s="1"/>
  <c r="BH84" i="9"/>
  <c r="BG84" i="9"/>
  <c r="BF84" i="9"/>
  <c r="J34" i="9" s="1"/>
  <c r="AW64" i="1" s="1"/>
  <c r="T84" i="9"/>
  <c r="T83" i="9"/>
  <c r="T82" i="9" s="1"/>
  <c r="T81" i="9" s="1"/>
  <c r="R84" i="9"/>
  <c r="R83" i="9"/>
  <c r="R82" i="9" s="1"/>
  <c r="R81" i="9" s="1"/>
  <c r="P84" i="9"/>
  <c r="P83" i="9"/>
  <c r="P82" i="9" s="1"/>
  <c r="P81" i="9" s="1"/>
  <c r="AU64" i="1" s="1"/>
  <c r="J78" i="9"/>
  <c r="J77" i="9"/>
  <c r="F77" i="9"/>
  <c r="F75" i="9"/>
  <c r="E73" i="9"/>
  <c r="J55" i="9"/>
  <c r="J54" i="9"/>
  <c r="F54" i="9"/>
  <c r="F52" i="9"/>
  <c r="E50" i="9"/>
  <c r="J18" i="9"/>
  <c r="E18" i="9"/>
  <c r="F78" i="9"/>
  <c r="J17" i="9"/>
  <c r="J12" i="9"/>
  <c r="J75" i="9" s="1"/>
  <c r="E7" i="9"/>
  <c r="E71" i="9" s="1"/>
  <c r="J37" i="8"/>
  <c r="J36" i="8"/>
  <c r="AY63" i="1"/>
  <c r="J35" i="8"/>
  <c r="AX63" i="1"/>
  <c r="BI84" i="8"/>
  <c r="F37" i="8" s="1"/>
  <c r="BD63" i="1" s="1"/>
  <c r="BH84" i="8"/>
  <c r="BG84" i="8"/>
  <c r="F35" i="8" s="1"/>
  <c r="BB63" i="1" s="1"/>
  <c r="BF84" i="8"/>
  <c r="J34" i="8" s="1"/>
  <c r="AW63" i="1" s="1"/>
  <c r="T84" i="8"/>
  <c r="T83" i="8"/>
  <c r="T82" i="8" s="1"/>
  <c r="T81" i="8" s="1"/>
  <c r="R84" i="8"/>
  <c r="R83" i="8"/>
  <c r="R82" i="8" s="1"/>
  <c r="R81" i="8" s="1"/>
  <c r="P84" i="8"/>
  <c r="P83" i="8"/>
  <c r="P82" i="8" s="1"/>
  <c r="P81" i="8" s="1"/>
  <c r="AU63" i="1" s="1"/>
  <c r="J78" i="8"/>
  <c r="J77" i="8"/>
  <c r="F77" i="8"/>
  <c r="F75" i="8"/>
  <c r="E73" i="8"/>
  <c r="J55" i="8"/>
  <c r="J54" i="8"/>
  <c r="F54" i="8"/>
  <c r="F52" i="8"/>
  <c r="E50" i="8"/>
  <c r="J18" i="8"/>
  <c r="E18" i="8"/>
  <c r="F78" i="8"/>
  <c r="J17" i="8"/>
  <c r="J12" i="8"/>
  <c r="J75" i="8" s="1"/>
  <c r="E7" i="8"/>
  <c r="E71" i="8" s="1"/>
  <c r="J39" i="7"/>
  <c r="J38" i="7"/>
  <c r="AY62" i="1"/>
  <c r="J37" i="7"/>
  <c r="AX62" i="1"/>
  <c r="BI118" i="7"/>
  <c r="BH118" i="7"/>
  <c r="BG118" i="7"/>
  <c r="BF118" i="7"/>
  <c r="T118" i="7"/>
  <c r="R118" i="7"/>
  <c r="P118" i="7"/>
  <c r="BI115" i="7"/>
  <c r="BH115" i="7"/>
  <c r="BG115" i="7"/>
  <c r="BF115" i="7"/>
  <c r="T115" i="7"/>
  <c r="R115" i="7"/>
  <c r="P115" i="7"/>
  <c r="BI112" i="7"/>
  <c r="BH112" i="7"/>
  <c r="BG112" i="7"/>
  <c r="BF112" i="7"/>
  <c r="T112" i="7"/>
  <c r="T111" i="7"/>
  <c r="R112" i="7"/>
  <c r="R111" i="7"/>
  <c r="P112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J88" i="7"/>
  <c r="J87" i="7"/>
  <c r="F87" i="7"/>
  <c r="F85" i="7"/>
  <c r="E83" i="7"/>
  <c r="J59" i="7"/>
  <c r="J58" i="7"/>
  <c r="F58" i="7"/>
  <c r="F56" i="7"/>
  <c r="E54" i="7"/>
  <c r="J20" i="7"/>
  <c r="E20" i="7"/>
  <c r="F88" i="7" s="1"/>
  <c r="J19" i="7"/>
  <c r="J14" i="7"/>
  <c r="J85" i="7"/>
  <c r="E7" i="7"/>
  <c r="E79" i="7"/>
  <c r="J39" i="6"/>
  <c r="J38" i="6"/>
  <c r="AY61" i="1" s="1"/>
  <c r="J37" i="6"/>
  <c r="AX61" i="1" s="1"/>
  <c r="BI318" i="6"/>
  <c r="BH318" i="6"/>
  <c r="BG318" i="6"/>
  <c r="BF318" i="6"/>
  <c r="T318" i="6"/>
  <c r="T317" i="6" s="1"/>
  <c r="R318" i="6"/>
  <c r="R317" i="6" s="1"/>
  <c r="P318" i="6"/>
  <c r="P317" i="6" s="1"/>
  <c r="BI315" i="6"/>
  <c r="BH315" i="6"/>
  <c r="BG315" i="6"/>
  <c r="BF315" i="6"/>
  <c r="T315" i="6"/>
  <c r="R315" i="6"/>
  <c r="P315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10" i="6"/>
  <c r="BH310" i="6"/>
  <c r="BG310" i="6"/>
  <c r="BF310" i="6"/>
  <c r="T310" i="6"/>
  <c r="R310" i="6"/>
  <c r="P310" i="6"/>
  <c r="BI308" i="6"/>
  <c r="BH308" i="6"/>
  <c r="BG308" i="6"/>
  <c r="BF308" i="6"/>
  <c r="T308" i="6"/>
  <c r="R308" i="6"/>
  <c r="P308" i="6"/>
  <c r="BI305" i="6"/>
  <c r="BH305" i="6"/>
  <c r="BG305" i="6"/>
  <c r="BF305" i="6"/>
  <c r="T305" i="6"/>
  <c r="R305" i="6"/>
  <c r="P305" i="6"/>
  <c r="BI301" i="6"/>
  <c r="BH301" i="6"/>
  <c r="BG301" i="6"/>
  <c r="BF301" i="6"/>
  <c r="T301" i="6"/>
  <c r="R301" i="6"/>
  <c r="P301" i="6"/>
  <c r="BI298" i="6"/>
  <c r="BH298" i="6"/>
  <c r="BG298" i="6"/>
  <c r="BF298" i="6"/>
  <c r="T298" i="6"/>
  <c r="R298" i="6"/>
  <c r="P298" i="6"/>
  <c r="BI295" i="6"/>
  <c r="BH295" i="6"/>
  <c r="BG295" i="6"/>
  <c r="BF295" i="6"/>
  <c r="T295" i="6"/>
  <c r="R295" i="6"/>
  <c r="P295" i="6"/>
  <c r="BI291" i="6"/>
  <c r="BH291" i="6"/>
  <c r="BG291" i="6"/>
  <c r="BF291" i="6"/>
  <c r="T291" i="6"/>
  <c r="R291" i="6"/>
  <c r="P291" i="6"/>
  <c r="BI287" i="6"/>
  <c r="BH287" i="6"/>
  <c r="BG287" i="6"/>
  <c r="BF287" i="6"/>
  <c r="T287" i="6"/>
  <c r="R287" i="6"/>
  <c r="P287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2" i="6"/>
  <c r="BH282" i="6"/>
  <c r="BG282" i="6"/>
  <c r="BF282" i="6"/>
  <c r="T282" i="6"/>
  <c r="R282" i="6"/>
  <c r="P282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0" i="6"/>
  <c r="BH270" i="6"/>
  <c r="BG270" i="6"/>
  <c r="BF270" i="6"/>
  <c r="T270" i="6"/>
  <c r="R270" i="6"/>
  <c r="P270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7" i="6"/>
  <c r="BH257" i="6"/>
  <c r="BG257" i="6"/>
  <c r="BF257" i="6"/>
  <c r="T257" i="6"/>
  <c r="R257" i="6"/>
  <c r="P257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49" i="6"/>
  <c r="BH249" i="6"/>
  <c r="BG249" i="6"/>
  <c r="BF249" i="6"/>
  <c r="T249" i="6"/>
  <c r="R249" i="6"/>
  <c r="P249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40" i="6"/>
  <c r="BH240" i="6"/>
  <c r="BG240" i="6"/>
  <c r="BF240" i="6"/>
  <c r="T240" i="6"/>
  <c r="R240" i="6"/>
  <c r="P240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5" i="6"/>
  <c r="BH185" i="6"/>
  <c r="BG185" i="6"/>
  <c r="BF185" i="6"/>
  <c r="T185" i="6"/>
  <c r="T184" i="6"/>
  <c r="R185" i="6"/>
  <c r="R184" i="6"/>
  <c r="P185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T120" i="6" s="1"/>
  <c r="R121" i="6"/>
  <c r="R120" i="6" s="1"/>
  <c r="P121" i="6"/>
  <c r="P120" i="6" s="1"/>
  <c r="BI116" i="6"/>
  <c r="BH116" i="6"/>
  <c r="BG116" i="6"/>
  <c r="BF116" i="6"/>
  <c r="T116" i="6"/>
  <c r="R116" i="6"/>
  <c r="P116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T101" i="6" s="1"/>
  <c r="R102" i="6"/>
  <c r="R101" i="6" s="1"/>
  <c r="P102" i="6"/>
  <c r="P101" i="6" s="1"/>
  <c r="J96" i="6"/>
  <c r="J95" i="6"/>
  <c r="F95" i="6"/>
  <c r="F93" i="6"/>
  <c r="E91" i="6"/>
  <c r="J59" i="6"/>
  <c r="J58" i="6"/>
  <c r="F58" i="6"/>
  <c r="F56" i="6"/>
  <c r="E54" i="6"/>
  <c r="J20" i="6"/>
  <c r="E20" i="6"/>
  <c r="F96" i="6"/>
  <c r="J19" i="6"/>
  <c r="J14" i="6"/>
  <c r="J93" i="6" s="1"/>
  <c r="E7" i="6"/>
  <c r="E87" i="6"/>
  <c r="J39" i="5"/>
  <c r="J38" i="5"/>
  <c r="AY59" i="1"/>
  <c r="J37" i="5"/>
  <c r="AX59" i="1"/>
  <c r="BI118" i="5"/>
  <c r="BH118" i="5"/>
  <c r="BG118" i="5"/>
  <c r="BF118" i="5"/>
  <c r="T118" i="5"/>
  <c r="R118" i="5"/>
  <c r="P118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T111" i="5"/>
  <c r="R112" i="5"/>
  <c r="R111" i="5"/>
  <c r="P112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J88" i="5"/>
  <c r="J87" i="5"/>
  <c r="F87" i="5"/>
  <c r="F85" i="5"/>
  <c r="E83" i="5"/>
  <c r="J59" i="5"/>
  <c r="J58" i="5"/>
  <c r="F58" i="5"/>
  <c r="F56" i="5"/>
  <c r="E54" i="5"/>
  <c r="J20" i="5"/>
  <c r="E20" i="5"/>
  <c r="F59" i="5" s="1"/>
  <c r="J19" i="5"/>
  <c r="J14" i="5"/>
  <c r="J56" i="5"/>
  <c r="E7" i="5"/>
  <c r="E79" i="5" s="1"/>
  <c r="J39" i="4"/>
  <c r="J38" i="4"/>
  <c r="AY58" i="1" s="1"/>
  <c r="J37" i="4"/>
  <c r="AX58" i="1" s="1"/>
  <c r="BI347" i="4"/>
  <c r="BH347" i="4"/>
  <c r="BG347" i="4"/>
  <c r="BF347" i="4"/>
  <c r="T347" i="4"/>
  <c r="T346" i="4" s="1"/>
  <c r="R347" i="4"/>
  <c r="R346" i="4" s="1"/>
  <c r="P347" i="4"/>
  <c r="P346" i="4" s="1"/>
  <c r="BI344" i="4"/>
  <c r="BH344" i="4"/>
  <c r="BG344" i="4"/>
  <c r="BF344" i="4"/>
  <c r="T344" i="4"/>
  <c r="R344" i="4"/>
  <c r="P344" i="4"/>
  <c r="BI342" i="4"/>
  <c r="BH342" i="4"/>
  <c r="BG342" i="4"/>
  <c r="BF342" i="4"/>
  <c r="T342" i="4"/>
  <c r="R342" i="4"/>
  <c r="P342" i="4"/>
  <c r="BI340" i="4"/>
  <c r="BH340" i="4"/>
  <c r="BG340" i="4"/>
  <c r="BF340" i="4"/>
  <c r="T340" i="4"/>
  <c r="R340" i="4"/>
  <c r="P340" i="4"/>
  <c r="BI339" i="4"/>
  <c r="BH339" i="4"/>
  <c r="BG339" i="4"/>
  <c r="BF339" i="4"/>
  <c r="T339" i="4"/>
  <c r="R339" i="4"/>
  <c r="P339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1" i="4"/>
  <c r="BH331" i="4"/>
  <c r="BG331" i="4"/>
  <c r="BF331" i="4"/>
  <c r="T331" i="4"/>
  <c r="R331" i="4"/>
  <c r="P331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2" i="4"/>
  <c r="BH312" i="4"/>
  <c r="BG312" i="4"/>
  <c r="BF312" i="4"/>
  <c r="T312" i="4"/>
  <c r="R312" i="4"/>
  <c r="P312" i="4"/>
  <c r="BI308" i="4"/>
  <c r="BH308" i="4"/>
  <c r="BG308" i="4"/>
  <c r="BF308" i="4"/>
  <c r="T308" i="4"/>
  <c r="R308" i="4"/>
  <c r="P308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5" i="4"/>
  <c r="BH285" i="4"/>
  <c r="BG285" i="4"/>
  <c r="BF285" i="4"/>
  <c r="T285" i="4"/>
  <c r="R285" i="4"/>
  <c r="P285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7" i="4"/>
  <c r="BH267" i="4"/>
  <c r="BG267" i="4"/>
  <c r="BF267" i="4"/>
  <c r="T267" i="4"/>
  <c r="R267" i="4"/>
  <c r="P267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T207" i="4"/>
  <c r="R208" i="4"/>
  <c r="R207" i="4" s="1"/>
  <c r="P208" i="4"/>
  <c r="P207" i="4" s="1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09" i="4"/>
  <c r="BH109" i="4"/>
  <c r="BG109" i="4"/>
  <c r="BF109" i="4"/>
  <c r="T109" i="4"/>
  <c r="R109" i="4"/>
  <c r="P109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J95" i="4"/>
  <c r="J94" i="4"/>
  <c r="F94" i="4"/>
  <c r="F92" i="4"/>
  <c r="E90" i="4"/>
  <c r="J59" i="4"/>
  <c r="J58" i="4"/>
  <c r="F58" i="4"/>
  <c r="F56" i="4"/>
  <c r="E54" i="4"/>
  <c r="J20" i="4"/>
  <c r="E20" i="4"/>
  <c r="F59" i="4"/>
  <c r="J19" i="4"/>
  <c r="J14" i="4"/>
  <c r="J92" i="4" s="1"/>
  <c r="E7" i="4"/>
  <c r="E86" i="4"/>
  <c r="J37" i="3"/>
  <c r="J36" i="3"/>
  <c r="AY56" i="1"/>
  <c r="J35" i="3"/>
  <c r="AX56" i="1"/>
  <c r="BI101" i="3"/>
  <c r="BH101" i="3"/>
  <c r="BG101" i="3"/>
  <c r="BF101" i="3"/>
  <c r="T101" i="3"/>
  <c r="T100" i="3"/>
  <c r="R101" i="3"/>
  <c r="R100" i="3"/>
  <c r="P101" i="3"/>
  <c r="P100" i="3"/>
  <c r="BI98" i="3"/>
  <c r="BH98" i="3"/>
  <c r="BG98" i="3"/>
  <c r="BF98" i="3"/>
  <c r="T98" i="3"/>
  <c r="T97" i="3"/>
  <c r="R98" i="3"/>
  <c r="R97" i="3"/>
  <c r="P98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7" i="3"/>
  <c r="BH87" i="3"/>
  <c r="BG87" i="3"/>
  <c r="BF87" i="3"/>
  <c r="T87" i="3"/>
  <c r="T86" i="3"/>
  <c r="R87" i="3"/>
  <c r="R86" i="3"/>
  <c r="P87" i="3"/>
  <c r="P86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 s="1"/>
  <c r="J17" i="3"/>
  <c r="J12" i="3"/>
  <c r="J78" i="3"/>
  <c r="E7" i="3"/>
  <c r="E74" i="3"/>
  <c r="J37" i="2"/>
  <c r="J36" i="2"/>
  <c r="AY55" i="1" s="1"/>
  <c r="J35" i="2"/>
  <c r="AX55" i="1"/>
  <c r="BI101" i="2"/>
  <c r="BH101" i="2"/>
  <c r="BG101" i="2"/>
  <c r="BF101" i="2"/>
  <c r="T101" i="2"/>
  <c r="T100" i="2" s="1"/>
  <c r="R101" i="2"/>
  <c r="R100" i="2"/>
  <c r="P101" i="2"/>
  <c r="P100" i="2" s="1"/>
  <c r="BI98" i="2"/>
  <c r="BH98" i="2"/>
  <c r="BG98" i="2"/>
  <c r="BF98" i="2"/>
  <c r="T98" i="2"/>
  <c r="T97" i="2"/>
  <c r="R98" i="2"/>
  <c r="R97" i="2" s="1"/>
  <c r="P98" i="2"/>
  <c r="P97" i="2" s="1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7" i="2"/>
  <c r="BH87" i="2"/>
  <c r="BG87" i="2"/>
  <c r="BF87" i="2"/>
  <c r="T87" i="2"/>
  <c r="T86" i="2"/>
  <c r="R87" i="2"/>
  <c r="R86" i="2" s="1"/>
  <c r="P87" i="2"/>
  <c r="P86" i="2" s="1"/>
  <c r="J81" i="2"/>
  <c r="J80" i="2"/>
  <c r="F80" i="2"/>
  <c r="F78" i="2"/>
  <c r="E76" i="2"/>
  <c r="J55" i="2"/>
  <c r="J54" i="2"/>
  <c r="F54" i="2"/>
  <c r="F52" i="2"/>
  <c r="E50" i="2"/>
  <c r="J18" i="2"/>
  <c r="E18" i="2"/>
  <c r="F55" i="2"/>
  <c r="J17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BK118" i="7"/>
  <c r="BK104" i="7"/>
  <c r="J96" i="7"/>
  <c r="BK313" i="6"/>
  <c r="BK285" i="6"/>
  <c r="J244" i="6"/>
  <c r="J164" i="6"/>
  <c r="J124" i="6"/>
  <c r="BK100" i="5"/>
  <c r="BK340" i="4"/>
  <c r="BK259" i="4"/>
  <c r="J103" i="7"/>
  <c r="BK276" i="6"/>
  <c r="BK246" i="6"/>
  <c r="J196" i="6"/>
  <c r="BK148" i="6"/>
  <c r="BK101" i="5"/>
  <c r="J248" i="4"/>
  <c r="BK211" i="4"/>
  <c r="BK164" i="4"/>
  <c r="BK126" i="4"/>
  <c r="BK107" i="7"/>
  <c r="J276" i="6"/>
  <c r="BK240" i="6"/>
  <c r="BK134" i="6"/>
  <c r="J121" i="6"/>
  <c r="J110" i="5"/>
  <c r="BK102" i="5"/>
  <c r="BK342" i="4"/>
  <c r="J304" i="4"/>
  <c r="J257" i="4"/>
  <c r="J198" i="4"/>
  <c r="BK190" i="4"/>
  <c r="BK174" i="4"/>
  <c r="BK138" i="4"/>
  <c r="BK105" i="4"/>
  <c r="BK99" i="7"/>
  <c r="BK295" i="6"/>
  <c r="J216" i="4"/>
  <c r="BK192" i="4"/>
  <c r="BK148" i="4"/>
  <c r="J87" i="3"/>
  <c r="BK109" i="7"/>
  <c r="BK305" i="6"/>
  <c r="J328" i="4"/>
  <c r="J297" i="4"/>
  <c r="BK279" i="4"/>
  <c r="BK186" i="4"/>
  <c r="BK168" i="4"/>
  <c r="BK160" i="4"/>
  <c r="BK152" i="4"/>
  <c r="BK142" i="4"/>
  <c r="J126" i="4"/>
  <c r="J101" i="4"/>
  <c r="AS57" i="1"/>
  <c r="BK301" i="6"/>
  <c r="BK278" i="6"/>
  <c r="J263" i="6"/>
  <c r="BK238" i="6"/>
  <c r="BK220" i="6"/>
  <c r="BK201" i="6"/>
  <c r="BK193" i="6"/>
  <c r="J179" i="6"/>
  <c r="BK167" i="6"/>
  <c r="BK150" i="6"/>
  <c r="J102" i="6"/>
  <c r="BK109" i="5"/>
  <c r="J97" i="5"/>
  <c r="J342" i="4"/>
  <c r="BK334" i="4"/>
  <c r="J293" i="4"/>
  <c r="BK261" i="4"/>
  <c r="BK100" i="7"/>
  <c r="J285" i="6"/>
  <c r="J266" i="6"/>
  <c r="BK257" i="6"/>
  <c r="BK204" i="6"/>
  <c r="J188" i="6"/>
  <c r="BK185" i="6"/>
  <c r="BK178" i="6"/>
  <c r="J160" i="6"/>
  <c r="BK142" i="6"/>
  <c r="J109" i="5"/>
  <c r="J105" i="5"/>
  <c r="J331" i="4"/>
  <c r="BK316" i="4"/>
  <c r="BK302" i="4"/>
  <c r="J261" i="4"/>
  <c r="J233" i="4"/>
  <c r="BK208" i="4"/>
  <c r="BK198" i="4"/>
  <c r="J168" i="4"/>
  <c r="J142" i="4"/>
  <c r="J109" i="4"/>
  <c r="F36" i="9"/>
  <c r="BC64" i="1" s="1"/>
  <c r="J110" i="7"/>
  <c r="BK105" i="7"/>
  <c r="BK97" i="7"/>
  <c r="J318" i="6"/>
  <c r="BK308" i="6"/>
  <c r="J238" i="6"/>
  <c r="J182" i="6"/>
  <c r="J136" i="6"/>
  <c r="BK110" i="5"/>
  <c r="J103" i="5"/>
  <c r="J344" i="4"/>
  <c r="J263" i="4"/>
  <c r="J97" i="7"/>
  <c r="J295" i="6"/>
  <c r="BK233" i="6"/>
  <c r="J210" i="6"/>
  <c r="J193" i="6"/>
  <c r="BK121" i="6"/>
  <c r="J285" i="4"/>
  <c r="J224" i="4"/>
  <c r="BK176" i="4"/>
  <c r="J156" i="4"/>
  <c r="J121" i="4"/>
  <c r="J106" i="7"/>
  <c r="J305" i="6"/>
  <c r="BK252" i="6"/>
  <c r="J158" i="6"/>
  <c r="J156" i="6"/>
  <c r="J128" i="6"/>
  <c r="J105" i="6"/>
  <c r="BK106" i="5"/>
  <c r="BK96" i="5"/>
  <c r="J316" i="4"/>
  <c r="J301" i="4"/>
  <c r="BK291" i="4"/>
  <c r="J267" i="4"/>
  <c r="J222" i="4"/>
  <c r="J178" i="4"/>
  <c r="BK154" i="4"/>
  <c r="BK113" i="4"/>
  <c r="J91" i="2"/>
  <c r="BK102" i="7"/>
  <c r="BK245" i="4"/>
  <c r="J221" i="4"/>
  <c r="J194" i="4"/>
  <c r="BK180" i="4"/>
  <c r="J131" i="4"/>
  <c r="BK112" i="7"/>
  <c r="BK282" i="6"/>
  <c r="J312" i="4"/>
  <c r="J289" i="4"/>
  <c r="J236" i="4"/>
  <c r="J211" i="4"/>
  <c r="BK178" i="4"/>
  <c r="BK156" i="4"/>
  <c r="BK146" i="4"/>
  <c r="BK131" i="4"/>
  <c r="BK121" i="4"/>
  <c r="J105" i="4"/>
  <c r="J94" i="3"/>
  <c r="J99" i="7"/>
  <c r="BK95" i="7"/>
  <c r="J282" i="6"/>
  <c r="BK266" i="6"/>
  <c r="J261" i="6"/>
  <c r="BK249" i="6"/>
  <c r="J224" i="6"/>
  <c r="BK210" i="6"/>
  <c r="BK194" i="6"/>
  <c r="J180" i="6"/>
  <c r="J162" i="6"/>
  <c r="J140" i="6"/>
  <c r="BK112" i="5"/>
  <c r="J102" i="5"/>
  <c r="J96" i="5"/>
  <c r="J340" i="4"/>
  <c r="BK304" i="4"/>
  <c r="BK285" i="4"/>
  <c r="BK98" i="7"/>
  <c r="AS60" i="1"/>
  <c r="BK244" i="6"/>
  <c r="BK236" i="6"/>
  <c r="BK228" i="6"/>
  <c r="BK190" i="6"/>
  <c r="J171" i="6"/>
  <c r="BK146" i="6"/>
  <c r="BK130" i="6"/>
  <c r="J107" i="6"/>
  <c r="J106" i="5"/>
  <c r="BK301" i="4"/>
  <c r="BK257" i="4"/>
  <c r="J243" i="4"/>
  <c r="BK205" i="4"/>
  <c r="J192" i="4"/>
  <c r="BK184" i="4"/>
  <c r="J160" i="4"/>
  <c r="J146" i="4"/>
  <c r="J124" i="4"/>
  <c r="J115" i="7"/>
  <c r="J107" i="7"/>
  <c r="J100" i="7"/>
  <c r="J94" i="7"/>
  <c r="BK310" i="6"/>
  <c r="J284" i="6"/>
  <c r="BK224" i="6"/>
  <c r="J150" i="6"/>
  <c r="J130" i="6"/>
  <c r="BK107" i="5"/>
  <c r="J98" i="5"/>
  <c r="J270" i="4"/>
  <c r="J112" i="7"/>
  <c r="BK96" i="7"/>
  <c r="BK280" i="6"/>
  <c r="J259" i="6"/>
  <c r="J214" i="6"/>
  <c r="BK169" i="6"/>
  <c r="J142" i="6"/>
  <c r="J302" i="4"/>
  <c r="J229" i="4"/>
  <c r="BK182" i="4"/>
  <c r="J150" i="4"/>
  <c r="J94" i="2"/>
  <c r="J308" i="6"/>
  <c r="BK264" i="6"/>
  <c r="BK217" i="6"/>
  <c r="J167" i="6"/>
  <c r="BK160" i="6"/>
  <c r="BK144" i="6"/>
  <c r="J115" i="5"/>
  <c r="BK104" i="5"/>
  <c r="BK99" i="5"/>
  <c r="BK347" i="4"/>
  <c r="J326" i="4"/>
  <c r="BK299" i="4"/>
  <c r="BK270" i="4"/>
  <c r="BK226" i="4"/>
  <c r="BK194" i="4"/>
  <c r="BK170" i="4"/>
  <c r="BK115" i="4"/>
  <c r="J101" i="2"/>
  <c r="BK87" i="2"/>
  <c r="J98" i="7"/>
  <c r="J239" i="4"/>
  <c r="BK162" i="4"/>
  <c r="J98" i="3"/>
  <c r="BK91" i="2"/>
  <c r="J104" i="7"/>
  <c r="BK298" i="6"/>
  <c r="J280" i="6"/>
  <c r="BK293" i="4"/>
  <c r="BK243" i="4"/>
  <c r="J218" i="4"/>
  <c r="J190" i="4"/>
  <c r="BK172" i="4"/>
  <c r="J162" i="4"/>
  <c r="J148" i="4"/>
  <c r="J140" i="4"/>
  <c r="BK124" i="4"/>
  <c r="BK109" i="4"/>
  <c r="J91" i="3"/>
  <c r="BK110" i="7"/>
  <c r="J310" i="6"/>
  <c r="J274" i="6"/>
  <c r="BK259" i="6"/>
  <c r="BK242" i="6"/>
  <c r="J226" i="6"/>
  <c r="BK214" i="6"/>
  <c r="J185" i="6"/>
  <c r="BK171" i="6"/>
  <c r="J152" i="6"/>
  <c r="J144" i="6"/>
  <c r="BK136" i="6"/>
  <c r="BK107" i="6"/>
  <c r="BK115" i="5"/>
  <c r="BK98" i="5"/>
  <c r="BK344" i="4"/>
  <c r="BK331" i="4"/>
  <c r="BK281" i="4"/>
  <c r="BK273" i="4"/>
  <c r="BK287" i="6"/>
  <c r="BK94" i="2"/>
  <c r="J270" i="6"/>
  <c r="BK254" i="6"/>
  <c r="J231" i="6"/>
  <c r="J194" i="6"/>
  <c r="BK179" i="6"/>
  <c r="BK174" i="6"/>
  <c r="BK158" i="6"/>
  <c r="J132" i="6"/>
  <c r="J116" i="6"/>
  <c r="BK105" i="6"/>
  <c r="J104" i="5"/>
  <c r="J336" i="4"/>
  <c r="BK319" i="4"/>
  <c r="BK263" i="4"/>
  <c r="BK248" i="4"/>
  <c r="BK229" i="4"/>
  <c r="BK224" i="4"/>
  <c r="BK216" i="4"/>
  <c r="J203" i="4"/>
  <c r="J176" i="4"/>
  <c r="J170" i="4"/>
  <c r="J152" i="4"/>
  <c r="J136" i="4"/>
  <c r="BK101" i="2"/>
  <c r="F36" i="8"/>
  <c r="BC63" i="1" s="1"/>
  <c r="J109" i="7"/>
  <c r="BK106" i="7"/>
  <c r="J101" i="7"/>
  <c r="BK318" i="6"/>
  <c r="J298" i="6"/>
  <c r="J278" i="6"/>
  <c r="J220" i="6"/>
  <c r="BK140" i="6"/>
  <c r="BK116" i="6"/>
  <c r="J99" i="5"/>
  <c r="BK278" i="4"/>
  <c r="J253" i="4"/>
  <c r="J102" i="7"/>
  <c r="BK94" i="7"/>
  <c r="BK291" i="6"/>
  <c r="J228" i="6"/>
  <c r="BK207" i="6"/>
  <c r="BK164" i="6"/>
  <c r="BK132" i="6"/>
  <c r="J299" i="4"/>
  <c r="BK202" i="4"/>
  <c r="BK158" i="4"/>
  <c r="J134" i="4"/>
  <c r="BK87" i="3"/>
  <c r="J105" i="7"/>
  <c r="J291" i="6"/>
  <c r="J257" i="6"/>
  <c r="BK124" i="6"/>
  <c r="J112" i="5"/>
  <c r="J101" i="5"/>
  <c r="J95" i="5"/>
  <c r="BK339" i="4"/>
  <c r="J281" i="4"/>
  <c r="J250" i="4"/>
  <c r="J204" i="4"/>
  <c r="J182" i="4"/>
  <c r="J144" i="4"/>
  <c r="BK98" i="2"/>
  <c r="BK101" i="7"/>
  <c r="J311" i="6"/>
  <c r="J226" i="4"/>
  <c r="J196" i="4"/>
  <c r="BK144" i="4"/>
  <c r="J118" i="4"/>
  <c r="J87" i="2"/>
  <c r="BK311" i="6"/>
  <c r="J323" i="4"/>
  <c r="J295" i="4"/>
  <c r="BK221" i="4"/>
  <c r="J208" i="4"/>
  <c r="BK188" i="4"/>
  <c r="J254" i="6"/>
  <c r="J246" i="6"/>
  <c r="BK231" i="6"/>
  <c r="J204" i="6"/>
  <c r="BK188" i="6"/>
  <c r="J174" i="6"/>
  <c r="BK156" i="6"/>
  <c r="J146" i="6"/>
  <c r="BK126" i="6"/>
  <c r="BK105" i="5"/>
  <c r="J100" i="5"/>
  <c r="BK94" i="5"/>
  <c r="J339" i="4"/>
  <c r="BK328" i="4"/>
  <c r="J291" i="4"/>
  <c r="J255" i="4"/>
  <c r="J301" i="6"/>
  <c r="BK274" i="6"/>
  <c r="BK261" i="6"/>
  <c r="J233" i="6"/>
  <c r="J207" i="6"/>
  <c r="BK182" i="6"/>
  <c r="J169" i="6"/>
  <c r="BK154" i="6"/>
  <c r="J134" i="6"/>
  <c r="BK128" i="6"/>
  <c r="BK118" i="5"/>
  <c r="J334" i="4"/>
  <c r="BK323" i="4"/>
  <c r="J308" i="4"/>
  <c r="BK289" i="4"/>
  <c r="BK255" i="4"/>
  <c r="BK239" i="4"/>
  <c r="BK222" i="4"/>
  <c r="J213" i="4"/>
  <c r="J202" i="4"/>
  <c r="J188" i="4"/>
  <c r="J180" i="4"/>
  <c r="BK150" i="4"/>
  <c r="BK118" i="4"/>
  <c r="BK98" i="3"/>
  <c r="F35" i="9"/>
  <c r="BB64" i="1" s="1"/>
  <c r="BK91" i="3"/>
  <c r="J313" i="6"/>
  <c r="BK270" i="6"/>
  <c r="J236" i="6"/>
  <c r="J201" i="6"/>
  <c r="BK152" i="6"/>
  <c r="J126" i="6"/>
  <c r="BK102" i="6"/>
  <c r="BK103" i="5"/>
  <c r="BK97" i="5"/>
  <c r="J94" i="5"/>
  <c r="BK308" i="4"/>
  <c r="BK295" i="4"/>
  <c r="J279" i="4"/>
  <c r="BK233" i="4"/>
  <c r="BK196" i="4"/>
  <c r="BK140" i="4"/>
  <c r="BK94" i="3"/>
  <c r="BK103" i="7"/>
  <c r="J315" i="6"/>
  <c r="BK236" i="4"/>
  <c r="BK203" i="4"/>
  <c r="BK134" i="4"/>
  <c r="J101" i="3"/>
  <c r="J118" i="7"/>
  <c r="J95" i="7"/>
  <c r="BK284" i="6"/>
  <c r="J319" i="4"/>
  <c r="J245" i="4"/>
  <c r="BK213" i="4"/>
  <c r="J205" i="4"/>
  <c r="J184" i="4"/>
  <c r="J164" i="4"/>
  <c r="J154" i="4"/>
  <c r="BK136" i="4"/>
  <c r="J115" i="4"/>
  <c r="J113" i="4"/>
  <c r="BK101" i="3"/>
  <c r="BK115" i="7"/>
  <c r="BK315" i="6"/>
  <c r="J287" i="6"/>
  <c r="J264" i="6"/>
  <c r="J252" i="6"/>
  <c r="J240" i="6"/>
  <c r="J217" i="6"/>
  <c r="J190" i="6"/>
  <c r="J178" i="6"/>
  <c r="J154" i="6"/>
  <c r="J138" i="6"/>
  <c r="J109" i="6"/>
  <c r="J118" i="5"/>
  <c r="J347" i="4"/>
  <c r="BK336" i="4"/>
  <c r="BK297" i="4"/>
  <c r="J278" i="4"/>
  <c r="BK267" i="4"/>
  <c r="BK253" i="4"/>
  <c r="J98" i="2"/>
  <c r="BK263" i="6"/>
  <c r="J249" i="6"/>
  <c r="J242" i="6"/>
  <c r="BK226" i="6"/>
  <c r="BK196" i="6"/>
  <c r="BK180" i="6"/>
  <c r="BK162" i="6"/>
  <c r="J148" i="6"/>
  <c r="BK138" i="6"/>
  <c r="BK109" i="6"/>
  <c r="J107" i="5"/>
  <c r="BK95" i="5"/>
  <c r="BK326" i="4"/>
  <c r="BK312" i="4"/>
  <c r="J273" i="4"/>
  <c r="J259" i="4"/>
  <c r="BK250" i="4"/>
  <c r="BK218" i="4"/>
  <c r="BK204" i="4"/>
  <c r="J186" i="4"/>
  <c r="J174" i="4"/>
  <c r="J172" i="4"/>
  <c r="J158" i="4"/>
  <c r="J138" i="4"/>
  <c r="BK101" i="4"/>
  <c r="F29" i="14" l="1"/>
  <c r="I84" i="8" s="1"/>
  <c r="BK84" i="8" s="1"/>
  <c r="BK83" i="8" s="1"/>
  <c r="J83" i="8" s="1"/>
  <c r="J61" i="8" s="1"/>
  <c r="F9" i="12"/>
  <c r="F29" i="12" s="1"/>
  <c r="I84" i="9" s="1"/>
  <c r="BK84" i="9" s="1"/>
  <c r="BK83" i="9" s="1"/>
  <c r="J83" i="9" s="1"/>
  <c r="J61" i="9" s="1"/>
  <c r="G70" i="11"/>
  <c r="F67" i="11"/>
  <c r="F95" i="4"/>
  <c r="P90" i="2"/>
  <c r="P85" i="2" s="1"/>
  <c r="P84" i="2" s="1"/>
  <c r="AU55" i="1" s="1"/>
  <c r="P133" i="4"/>
  <c r="T201" i="4"/>
  <c r="T223" i="4"/>
  <c r="P303" i="4"/>
  <c r="T341" i="4"/>
  <c r="T93" i="5"/>
  <c r="P114" i="5"/>
  <c r="P113" i="5"/>
  <c r="BK104" i="6"/>
  <c r="J104" i="6" s="1"/>
  <c r="J66" i="6" s="1"/>
  <c r="R123" i="6"/>
  <c r="R177" i="6"/>
  <c r="R187" i="6"/>
  <c r="P265" i="6"/>
  <c r="BK312" i="6"/>
  <c r="J312" i="6"/>
  <c r="J76" i="6" s="1"/>
  <c r="T108" i="7"/>
  <c r="BK133" i="4"/>
  <c r="J133" i="4" s="1"/>
  <c r="J67" i="4" s="1"/>
  <c r="R201" i="4"/>
  <c r="BK223" i="4"/>
  <c r="J223" i="4"/>
  <c r="J72" i="4" s="1"/>
  <c r="BK280" i="4"/>
  <c r="J280" i="4" s="1"/>
  <c r="J73" i="4" s="1"/>
  <c r="BK303" i="4"/>
  <c r="J303" i="4"/>
  <c r="J74" i="4"/>
  <c r="P341" i="4"/>
  <c r="P93" i="5"/>
  <c r="BK108" i="5"/>
  <c r="J108" i="5" s="1"/>
  <c r="J66" i="5" s="1"/>
  <c r="T114" i="5"/>
  <c r="T113" i="5"/>
  <c r="BK123" i="6"/>
  <c r="J123" i="6" s="1"/>
  <c r="J68" i="6" s="1"/>
  <c r="P177" i="6"/>
  <c r="BK286" i="6"/>
  <c r="J286" i="6" s="1"/>
  <c r="J75" i="6" s="1"/>
  <c r="P312" i="6"/>
  <c r="T93" i="7"/>
  <c r="T92" i="7" s="1"/>
  <c r="T91" i="7" s="1"/>
  <c r="T114" i="7"/>
  <c r="T113" i="7" s="1"/>
  <c r="T90" i="2"/>
  <c r="T85" i="2"/>
  <c r="T84" i="2"/>
  <c r="P90" i="3"/>
  <c r="P85" i="3" s="1"/>
  <c r="P84" i="3" s="1"/>
  <c r="AU56" i="1" s="1"/>
  <c r="R90" i="3"/>
  <c r="R85" i="3" s="1"/>
  <c r="R84" i="3" s="1"/>
  <c r="BK100" i="4"/>
  <c r="J100" i="4"/>
  <c r="J65" i="4" s="1"/>
  <c r="T100" i="4"/>
  <c r="T123" i="4"/>
  <c r="P201" i="4"/>
  <c r="P210" i="4"/>
  <c r="R210" i="4"/>
  <c r="T280" i="4"/>
  <c r="R341" i="4"/>
  <c r="R104" i="6"/>
  <c r="R100" i="6" s="1"/>
  <c r="P195" i="6"/>
  <c r="P186" i="6" s="1"/>
  <c r="R265" i="6"/>
  <c r="R312" i="6"/>
  <c r="BK93" i="7"/>
  <c r="BK108" i="7"/>
  <c r="J108" i="7"/>
  <c r="J66" i="7" s="1"/>
  <c r="BK114" i="7"/>
  <c r="J114" i="7"/>
  <c r="J69" i="7" s="1"/>
  <c r="P104" i="6"/>
  <c r="R195" i="6"/>
  <c r="P286" i="6"/>
  <c r="P93" i="7"/>
  <c r="R90" i="2"/>
  <c r="R85" i="2" s="1"/>
  <c r="R84" i="2" s="1"/>
  <c r="T133" i="4"/>
  <c r="P223" i="4"/>
  <c r="P280" i="4"/>
  <c r="R303" i="4"/>
  <c r="R93" i="5"/>
  <c r="R108" i="5"/>
  <c r="BK114" i="5"/>
  <c r="J114" i="5"/>
  <c r="J69" i="5" s="1"/>
  <c r="T123" i="6"/>
  <c r="P187" i="6"/>
  <c r="R286" i="6"/>
  <c r="P108" i="7"/>
  <c r="BK90" i="2"/>
  <c r="J90" i="2"/>
  <c r="J62" i="2" s="1"/>
  <c r="BK90" i="3"/>
  <c r="J90" i="3"/>
  <c r="J62" i="3"/>
  <c r="T90" i="3"/>
  <c r="T85" i="3" s="1"/>
  <c r="T84" i="3" s="1"/>
  <c r="R133" i="4"/>
  <c r="BK210" i="4"/>
  <c r="J210" i="4" s="1"/>
  <c r="J71" i="4" s="1"/>
  <c r="T210" i="4"/>
  <c r="R280" i="4"/>
  <c r="BK341" i="4"/>
  <c r="J341" i="4" s="1"/>
  <c r="J75" i="4" s="1"/>
  <c r="BK93" i="5"/>
  <c r="J93" i="5" s="1"/>
  <c r="J65" i="5" s="1"/>
  <c r="P108" i="5"/>
  <c r="R114" i="5"/>
  <c r="R113" i="5" s="1"/>
  <c r="BK195" i="6"/>
  <c r="J195" i="6"/>
  <c r="J73" i="6" s="1"/>
  <c r="T265" i="6"/>
  <c r="T312" i="6"/>
  <c r="R114" i="7"/>
  <c r="R113" i="7"/>
  <c r="P100" i="4"/>
  <c r="P99" i="4" s="1"/>
  <c r="R100" i="4"/>
  <c r="BK123" i="4"/>
  <c r="J123" i="4" s="1"/>
  <c r="J66" i="4" s="1"/>
  <c r="P123" i="4"/>
  <c r="R123" i="4"/>
  <c r="BK201" i="4"/>
  <c r="J201" i="4" s="1"/>
  <c r="J68" i="4" s="1"/>
  <c r="R223" i="4"/>
  <c r="T303" i="4"/>
  <c r="T108" i="5"/>
  <c r="T104" i="6"/>
  <c r="P123" i="6"/>
  <c r="BK177" i="6"/>
  <c r="J177" i="6" s="1"/>
  <c r="J69" i="6" s="1"/>
  <c r="T177" i="6"/>
  <c r="BK187" i="6"/>
  <c r="J187" i="6"/>
  <c r="J72" i="6"/>
  <c r="T187" i="6"/>
  <c r="T195" i="6"/>
  <c r="BK265" i="6"/>
  <c r="J265" i="6"/>
  <c r="J74" i="6" s="1"/>
  <c r="T286" i="6"/>
  <c r="R93" i="7"/>
  <c r="R108" i="7"/>
  <c r="R92" i="7" s="1"/>
  <c r="R91" i="7" s="1"/>
  <c r="P114" i="7"/>
  <c r="P113" i="7"/>
  <c r="J78" i="2"/>
  <c r="BK100" i="2"/>
  <c r="J100" i="2"/>
  <c r="J64" i="2"/>
  <c r="BK100" i="3"/>
  <c r="J100" i="3" s="1"/>
  <c r="J64" i="3" s="1"/>
  <c r="J56" i="4"/>
  <c r="BE105" i="4"/>
  <c r="BE109" i="4"/>
  <c r="BE113" i="4"/>
  <c r="BE115" i="4"/>
  <c r="BE118" i="4"/>
  <c r="BE142" i="4"/>
  <c r="BE152" i="4"/>
  <c r="BE154" i="4"/>
  <c r="BE158" i="4"/>
  <c r="BE168" i="4"/>
  <c r="BE182" i="4"/>
  <c r="BE190" i="4"/>
  <c r="BE203" i="4"/>
  <c r="BE208" i="4"/>
  <c r="BE216" i="4"/>
  <c r="BE222" i="4"/>
  <c r="BE224" i="4"/>
  <c r="BE226" i="4"/>
  <c r="BE229" i="4"/>
  <c r="BE236" i="4"/>
  <c r="BE239" i="4"/>
  <c r="BE243" i="4"/>
  <c r="BE245" i="4"/>
  <c r="BE248" i="4"/>
  <c r="BE261" i="4"/>
  <c r="BE263" i="4"/>
  <c r="BE267" i="4"/>
  <c r="BE301" i="4"/>
  <c r="BE331" i="4"/>
  <c r="J85" i="5"/>
  <c r="BE98" i="5"/>
  <c r="BE99" i="5"/>
  <c r="BE102" i="5"/>
  <c r="BE107" i="5"/>
  <c r="BE109" i="5"/>
  <c r="BE110" i="5"/>
  <c r="J56" i="6"/>
  <c r="F59" i="6"/>
  <c r="BE128" i="6"/>
  <c r="BE136" i="6"/>
  <c r="BE138" i="6"/>
  <c r="BE140" i="6"/>
  <c r="BE148" i="6"/>
  <c r="BE179" i="6"/>
  <c r="BE182" i="6"/>
  <c r="BE188" i="6"/>
  <c r="BE190" i="6"/>
  <c r="BE193" i="6"/>
  <c r="BE194" i="6"/>
  <c r="BE196" i="6"/>
  <c r="BE201" i="6"/>
  <c r="BE207" i="6"/>
  <c r="BE210" i="6"/>
  <c r="BE217" i="6"/>
  <c r="BE233" i="6"/>
  <c r="BE236" i="6"/>
  <c r="BE238" i="6"/>
  <c r="BE244" i="6"/>
  <c r="BE257" i="6"/>
  <c r="BE264" i="6"/>
  <c r="E74" i="2"/>
  <c r="BE282" i="6"/>
  <c r="BE311" i="6"/>
  <c r="BE313" i="6"/>
  <c r="E50" i="7"/>
  <c r="J56" i="7"/>
  <c r="BE95" i="7"/>
  <c r="BE96" i="7"/>
  <c r="BE102" i="7"/>
  <c r="BE109" i="7"/>
  <c r="BE270" i="4"/>
  <c r="BE281" i="4"/>
  <c r="BE291" i="4"/>
  <c r="BE297" i="4"/>
  <c r="BE299" i="4"/>
  <c r="BE302" i="4"/>
  <c r="BE308" i="4"/>
  <c r="BE323" i="4"/>
  <c r="BE326" i="4"/>
  <c r="BE339" i="4"/>
  <c r="BE340" i="4"/>
  <c r="BE342" i="4"/>
  <c r="BE347" i="4"/>
  <c r="E50" i="5"/>
  <c r="BE96" i="5"/>
  <c r="BE103" i="5"/>
  <c r="BE104" i="5"/>
  <c r="BE115" i="5"/>
  <c r="E50" i="6"/>
  <c r="BE102" i="6"/>
  <c r="BE121" i="6"/>
  <c r="BE132" i="6"/>
  <c r="BE146" i="6"/>
  <c r="BE150" i="6"/>
  <c r="BE162" i="6"/>
  <c r="BE169" i="6"/>
  <c r="BE171" i="6"/>
  <c r="BE178" i="6"/>
  <c r="BE204" i="6"/>
  <c r="BE214" i="6"/>
  <c r="BE220" i="6"/>
  <c r="BE231" i="6"/>
  <c r="BE240" i="6"/>
  <c r="BE242" i="6"/>
  <c r="BE259" i="6"/>
  <c r="BE263" i="6"/>
  <c r="BE280" i="6"/>
  <c r="BE285" i="6"/>
  <c r="BE298" i="6"/>
  <c r="BK184" i="6"/>
  <c r="J184" i="6" s="1"/>
  <c r="J70" i="6" s="1"/>
  <c r="F59" i="7"/>
  <c r="BE98" i="7"/>
  <c r="BE100" i="7"/>
  <c r="BE106" i="7"/>
  <c r="BE107" i="7"/>
  <c r="BE112" i="7"/>
  <c r="BE118" i="7"/>
  <c r="BK111" i="7"/>
  <c r="J111" i="7" s="1"/>
  <c r="J67" i="7" s="1"/>
  <c r="BE91" i="2"/>
  <c r="BE101" i="2"/>
  <c r="J52" i="3"/>
  <c r="F55" i="3"/>
  <c r="BE87" i="3"/>
  <c r="BK86" i="3"/>
  <c r="BK85" i="3" s="1"/>
  <c r="BK84" i="3" s="1"/>
  <c r="J84" i="3" s="1"/>
  <c r="J59" i="3" s="1"/>
  <c r="BK97" i="3"/>
  <c r="J97" i="3" s="1"/>
  <c r="J63" i="3" s="1"/>
  <c r="E50" i="4"/>
  <c r="BE131" i="4"/>
  <c r="BE134" i="4"/>
  <c r="BE148" i="4"/>
  <c r="BE160" i="4"/>
  <c r="BE162" i="4"/>
  <c r="BE164" i="4"/>
  <c r="BE170" i="4"/>
  <c r="BE250" i="4"/>
  <c r="BE257" i="4"/>
  <c r="BE336" i="4"/>
  <c r="BE97" i="5"/>
  <c r="BE278" i="6"/>
  <c r="BE291" i="6"/>
  <c r="BE110" i="7"/>
  <c r="BK86" i="2"/>
  <c r="J86" i="2"/>
  <c r="J61" i="2" s="1"/>
  <c r="BK97" i="2"/>
  <c r="J97" i="2"/>
  <c r="J63" i="2"/>
  <c r="E48" i="3"/>
  <c r="BE94" i="3"/>
  <c r="BE98" i="3"/>
  <c r="BE126" i="4"/>
  <c r="BE138" i="4"/>
  <c r="BE140" i="4"/>
  <c r="BE156" i="4"/>
  <c r="BE178" i="4"/>
  <c r="BE202" i="4"/>
  <c r="BE204" i="4"/>
  <c r="BE213" i="4"/>
  <c r="BE218" i="4"/>
  <c r="BE233" i="4"/>
  <c r="BE305" i="6"/>
  <c r="BE308" i="6"/>
  <c r="BE94" i="7"/>
  <c r="BE97" i="7"/>
  <c r="F81" i="2"/>
  <c r="BE87" i="2"/>
  <c r="BE94" i="2"/>
  <c r="BE91" i="3"/>
  <c r="BE101" i="3"/>
  <c r="BE121" i="4"/>
  <c r="BE136" i="4"/>
  <c r="BE146" i="4"/>
  <c r="BE150" i="4"/>
  <c r="BE172" i="4"/>
  <c r="BE176" i="4"/>
  <c r="BE180" i="4"/>
  <c r="BE186" i="4"/>
  <c r="BE188" i="4"/>
  <c r="BE192" i="4"/>
  <c r="BE194" i="4"/>
  <c r="BE196" i="4"/>
  <c r="BE205" i="4"/>
  <c r="BE211" i="4"/>
  <c r="BE221" i="4"/>
  <c r="BE255" i="4"/>
  <c r="BE259" i="4"/>
  <c r="BE273" i="4"/>
  <c r="BE278" i="4"/>
  <c r="BE285" i="4"/>
  <c r="BE293" i="4"/>
  <c r="BE304" i="4"/>
  <c r="BE312" i="4"/>
  <c r="BE316" i="4"/>
  <c r="BE319" i="4"/>
  <c r="BE344" i="4"/>
  <c r="BK346" i="4"/>
  <c r="J346" i="4" s="1"/>
  <c r="J76" i="4" s="1"/>
  <c r="BE100" i="5"/>
  <c r="BE105" i="5"/>
  <c r="BE106" i="5"/>
  <c r="BK111" i="5"/>
  <c r="J111" i="5"/>
  <c r="J67" i="5" s="1"/>
  <c r="BE105" i="6"/>
  <c r="BE116" i="6"/>
  <c r="BE124" i="6"/>
  <c r="BE126" i="6"/>
  <c r="BE130" i="6"/>
  <c r="BE142" i="6"/>
  <c r="BE164" i="6"/>
  <c r="BE180" i="6"/>
  <c r="BE224" i="6"/>
  <c r="BE246" i="6"/>
  <c r="BE284" i="6"/>
  <c r="BE101" i="7"/>
  <c r="BE104" i="7"/>
  <c r="BE98" i="2"/>
  <c r="BE101" i="4"/>
  <c r="BE124" i="4"/>
  <c r="BE144" i="4"/>
  <c r="BE174" i="4"/>
  <c r="BE184" i="4"/>
  <c r="BE198" i="4"/>
  <c r="BE253" i="4"/>
  <c r="BE289" i="4"/>
  <c r="BE295" i="4"/>
  <c r="BE328" i="4"/>
  <c r="BE334" i="4"/>
  <c r="F88" i="5"/>
  <c r="BE109" i="6"/>
  <c r="BE160" i="6"/>
  <c r="BE167" i="6"/>
  <c r="BE174" i="6"/>
  <c r="BE274" i="6"/>
  <c r="BE276" i="6"/>
  <c r="BE287" i="6"/>
  <c r="BE301" i="6"/>
  <c r="BE310" i="6"/>
  <c r="BK120" i="6"/>
  <c r="J120" i="6"/>
  <c r="J67" i="6"/>
  <c r="BE105" i="7"/>
  <c r="BE279" i="4"/>
  <c r="BK207" i="4"/>
  <c r="J207" i="4"/>
  <c r="J69" i="4" s="1"/>
  <c r="BE94" i="5"/>
  <c r="BE95" i="5"/>
  <c r="BE101" i="5"/>
  <c r="BE112" i="5"/>
  <c r="BE118" i="5"/>
  <c r="BE107" i="6"/>
  <c r="BE134" i="6"/>
  <c r="BE144" i="6"/>
  <c r="BE152" i="6"/>
  <c r="BE154" i="6"/>
  <c r="BE156" i="6"/>
  <c r="BE158" i="6"/>
  <c r="BE185" i="6"/>
  <c r="BE226" i="6"/>
  <c r="BE228" i="6"/>
  <c r="BE249" i="6"/>
  <c r="BE252" i="6"/>
  <c r="BE254" i="6"/>
  <c r="BE261" i="6"/>
  <c r="BE266" i="6"/>
  <c r="BE270" i="6"/>
  <c r="BE295" i="6"/>
  <c r="BE315" i="6"/>
  <c r="BE318" i="6"/>
  <c r="BK101" i="6"/>
  <c r="J101" i="6"/>
  <c r="J65" i="6"/>
  <c r="BK317" i="6"/>
  <c r="J317" i="6" s="1"/>
  <c r="J77" i="6" s="1"/>
  <c r="BE99" i="7"/>
  <c r="BE103" i="7"/>
  <c r="BE115" i="7"/>
  <c r="E48" i="8"/>
  <c r="J52" i="8"/>
  <c r="F55" i="8"/>
  <c r="E48" i="9"/>
  <c r="J52" i="9"/>
  <c r="F55" i="9"/>
  <c r="J34" i="2"/>
  <c r="AW55" i="1" s="1"/>
  <c r="F35" i="3"/>
  <c r="BB56" i="1"/>
  <c r="J34" i="3"/>
  <c r="AW56" i="1"/>
  <c r="F38" i="4"/>
  <c r="BC58" i="1" s="1"/>
  <c r="F37" i="3"/>
  <c r="BD56" i="1" s="1"/>
  <c r="F34" i="3"/>
  <c r="BA56" i="1"/>
  <c r="F37" i="4"/>
  <c r="BB58" i="1"/>
  <c r="F35" i="2"/>
  <c r="BB55" i="1" s="1"/>
  <c r="F37" i="7"/>
  <c r="BB62" i="1" s="1"/>
  <c r="J36" i="7"/>
  <c r="AW62" i="1"/>
  <c r="F39" i="4"/>
  <c r="BD58" i="1"/>
  <c r="F36" i="5"/>
  <c r="BA59" i="1" s="1"/>
  <c r="J36" i="5"/>
  <c r="AW59" i="1" s="1"/>
  <c r="F36" i="7"/>
  <c r="BA62" i="1"/>
  <c r="F39" i="5"/>
  <c r="BD59" i="1"/>
  <c r="F38" i="7"/>
  <c r="BC62" i="1" s="1"/>
  <c r="F37" i="6"/>
  <c r="BB61" i="1" s="1"/>
  <c r="J36" i="4"/>
  <c r="AW58" i="1" s="1"/>
  <c r="F38" i="6"/>
  <c r="BC61" i="1"/>
  <c r="F34" i="8"/>
  <c r="BA63" i="1" s="1"/>
  <c r="AS54" i="1"/>
  <c r="F39" i="7"/>
  <c r="BD62" i="1"/>
  <c r="F34" i="2"/>
  <c r="BA55" i="1" s="1"/>
  <c r="F37" i="2"/>
  <c r="BD55" i="1" s="1"/>
  <c r="F36" i="4"/>
  <c r="BA58" i="1" s="1"/>
  <c r="F36" i="2"/>
  <c r="BC55" i="1"/>
  <c r="F34" i="9"/>
  <c r="BA64" i="1" s="1"/>
  <c r="J36" i="6"/>
  <c r="AW61" i="1" s="1"/>
  <c r="F38" i="5"/>
  <c r="BC59" i="1" s="1"/>
  <c r="F37" i="5"/>
  <c r="BB59" i="1"/>
  <c r="F36" i="6"/>
  <c r="BA61" i="1" s="1"/>
  <c r="F36" i="3"/>
  <c r="BC56" i="1"/>
  <c r="F39" i="6"/>
  <c r="BD61" i="1" s="1"/>
  <c r="J84" i="8" l="1"/>
  <c r="BE84" i="8" s="1"/>
  <c r="J33" i="8" s="1"/>
  <c r="AV63" i="1" s="1"/>
  <c r="AT63" i="1" s="1"/>
  <c r="J84" i="9"/>
  <c r="BE84" i="9" s="1"/>
  <c r="J33" i="9" s="1"/>
  <c r="AV64" i="1" s="1"/>
  <c r="AT64" i="1" s="1"/>
  <c r="T100" i="6"/>
  <c r="P100" i="6"/>
  <c r="P99" i="6" s="1"/>
  <c r="AU61" i="1" s="1"/>
  <c r="AU60" i="1" s="1"/>
  <c r="R99" i="4"/>
  <c r="R98" i="4"/>
  <c r="R209" i="4"/>
  <c r="T99" i="4"/>
  <c r="R92" i="5"/>
  <c r="R91" i="5" s="1"/>
  <c r="P92" i="7"/>
  <c r="P91" i="7"/>
  <c r="AU62" i="1"/>
  <c r="R186" i="6"/>
  <c r="R99" i="6" s="1"/>
  <c r="T209" i="4"/>
  <c r="P92" i="5"/>
  <c r="P91" i="5" s="1"/>
  <c r="AU59" i="1" s="1"/>
  <c r="T92" i="5"/>
  <c r="T91" i="5"/>
  <c r="T186" i="6"/>
  <c r="T99" i="6" s="1"/>
  <c r="BK92" i="7"/>
  <c r="J92" i="7" s="1"/>
  <c r="J64" i="7" s="1"/>
  <c r="P209" i="4"/>
  <c r="P98" i="4"/>
  <c r="AU58" i="1"/>
  <c r="BK85" i="2"/>
  <c r="BK84" i="2" s="1"/>
  <c r="J84" i="2" s="1"/>
  <c r="J59" i="2" s="1"/>
  <c r="BK209" i="4"/>
  <c r="J209" i="4"/>
  <c r="J70" i="4"/>
  <c r="BK186" i="6"/>
  <c r="J186" i="6"/>
  <c r="J71" i="6" s="1"/>
  <c r="J93" i="7"/>
  <c r="J65" i="7" s="1"/>
  <c r="BK92" i="5"/>
  <c r="J92" i="5"/>
  <c r="J64" i="5"/>
  <c r="BK113" i="5"/>
  <c r="J113" i="5" s="1"/>
  <c r="J68" i="5" s="1"/>
  <c r="BK113" i="7"/>
  <c r="J113" i="7" s="1"/>
  <c r="J68" i="7" s="1"/>
  <c r="J85" i="3"/>
  <c r="J60" i="3"/>
  <c r="J86" i="3"/>
  <c r="J61" i="3"/>
  <c r="BK100" i="6"/>
  <c r="BK99" i="6"/>
  <c r="J99" i="6" s="1"/>
  <c r="J32" i="6" s="1"/>
  <c r="AG61" i="1" s="1"/>
  <c r="BK99" i="4"/>
  <c r="J99" i="4"/>
  <c r="J64" i="4"/>
  <c r="BK82" i="8"/>
  <c r="J82" i="8"/>
  <c r="J60" i="8" s="1"/>
  <c r="BK82" i="9"/>
  <c r="J82" i="9" s="1"/>
  <c r="J60" i="9" s="1"/>
  <c r="F35" i="5"/>
  <c r="AZ59" i="1"/>
  <c r="F35" i="4"/>
  <c r="AZ58" i="1" s="1"/>
  <c r="F33" i="2"/>
  <c r="AZ55" i="1"/>
  <c r="BC60" i="1"/>
  <c r="AY60" i="1" s="1"/>
  <c r="J33" i="3"/>
  <c r="AV56" i="1"/>
  <c r="AT56" i="1"/>
  <c r="F35" i="6"/>
  <c r="AZ61" i="1" s="1"/>
  <c r="J35" i="7"/>
  <c r="AV62" i="1" s="1"/>
  <c r="AT62" i="1" s="1"/>
  <c r="BA60" i="1"/>
  <c r="AW60" i="1"/>
  <c r="BD57" i="1"/>
  <c r="BD60" i="1"/>
  <c r="BB60" i="1"/>
  <c r="AX60" i="1"/>
  <c r="J35" i="6"/>
  <c r="AV61" i="1"/>
  <c r="AT61" i="1"/>
  <c r="J30" i="3"/>
  <c r="AG56" i="1"/>
  <c r="AN56" i="1" s="1"/>
  <c r="F35" i="7"/>
  <c r="AZ62" i="1"/>
  <c r="F33" i="3"/>
  <c r="AZ56" i="1"/>
  <c r="BC57" i="1"/>
  <c r="AY57" i="1" s="1"/>
  <c r="BA57" i="1"/>
  <c r="AW57" i="1"/>
  <c r="BB57" i="1"/>
  <c r="AX57" i="1"/>
  <c r="J33" i="2"/>
  <c r="AV55" i="1" s="1"/>
  <c r="AT55" i="1" s="1"/>
  <c r="J35" i="5"/>
  <c r="AV59" i="1" s="1"/>
  <c r="AT59" i="1" s="1"/>
  <c r="J35" i="4"/>
  <c r="AV58" i="1" s="1"/>
  <c r="AT58" i="1" s="1"/>
  <c r="F33" i="8" l="1"/>
  <c r="AZ63" i="1" s="1"/>
  <c r="F33" i="9"/>
  <c r="AZ64" i="1" s="1"/>
  <c r="T98" i="4"/>
  <c r="J39" i="3"/>
  <c r="J41" i="6"/>
  <c r="BK98" i="4"/>
  <c r="J98" i="4" s="1"/>
  <c r="J63" i="4" s="1"/>
  <c r="BK91" i="5"/>
  <c r="J91" i="5"/>
  <c r="J63" i="6"/>
  <c r="J85" i="2"/>
  <c r="J60" i="2"/>
  <c r="J100" i="6"/>
  <c r="J64" i="6" s="1"/>
  <c r="BK91" i="7"/>
  <c r="J91" i="7"/>
  <c r="J32" i="7" s="1"/>
  <c r="AG62" i="1" s="1"/>
  <c r="AN62" i="1" s="1"/>
  <c r="BK81" i="8"/>
  <c r="J81" i="8" s="1"/>
  <c r="J59" i="8" s="1"/>
  <c r="BK81" i="9"/>
  <c r="J81" i="9" s="1"/>
  <c r="J59" i="9" s="1"/>
  <c r="AN61" i="1"/>
  <c r="BD54" i="1"/>
  <c r="W33" i="1" s="1"/>
  <c r="AZ57" i="1"/>
  <c r="AV57" i="1" s="1"/>
  <c r="AT57" i="1" s="1"/>
  <c r="BC54" i="1"/>
  <c r="W32" i="1" s="1"/>
  <c r="J30" i="2"/>
  <c r="AG55" i="1"/>
  <c r="AN55" i="1"/>
  <c r="BB54" i="1"/>
  <c r="W31" i="1" s="1"/>
  <c r="AZ60" i="1"/>
  <c r="AV60" i="1"/>
  <c r="AT60" i="1"/>
  <c r="BA54" i="1"/>
  <c r="W30" i="1" s="1"/>
  <c r="J32" i="5"/>
  <c r="AG59" i="1" s="1"/>
  <c r="AN59" i="1" s="1"/>
  <c r="AU57" i="1"/>
  <c r="AU54" i="1"/>
  <c r="J63" i="5" l="1"/>
  <c r="J63" i="7"/>
  <c r="J39" i="2"/>
  <c r="J41" i="5"/>
  <c r="J41" i="7"/>
  <c r="AZ54" i="1"/>
  <c r="AV54" i="1" s="1"/>
  <c r="AK29" i="1" s="1"/>
  <c r="AW54" i="1"/>
  <c r="AK30" i="1" s="1"/>
  <c r="AG60" i="1"/>
  <c r="AN60" i="1"/>
  <c r="J30" i="9"/>
  <c r="AG64" i="1" s="1"/>
  <c r="AN64" i="1" s="1"/>
  <c r="AX54" i="1"/>
  <c r="J32" i="4"/>
  <c r="AG58" i="1"/>
  <c r="AN58" i="1"/>
  <c r="J30" i="8"/>
  <c r="AG63" i="1" s="1"/>
  <c r="AN63" i="1" s="1"/>
  <c r="AY54" i="1"/>
  <c r="J41" i="4" l="1"/>
  <c r="J39" i="8"/>
  <c r="J39" i="9"/>
  <c r="AT54" i="1"/>
  <c r="AG57" i="1"/>
  <c r="AN57" i="1"/>
  <c r="W29" i="1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<sst xmlns="http://schemas.openxmlformats.org/spreadsheetml/2006/main" count="8176" uniqueCount="1215">
  <si>
    <t>Export Komplet</t>
  </si>
  <si>
    <t>VZ</t>
  </si>
  <si>
    <t>2.0</t>
  </si>
  <si>
    <t>ZAMOK</t>
  </si>
  <si>
    <t>False</t>
  </si>
  <si>
    <t>{e4270fff-0254-4d0f-aa8f-dee0b2ad6ca3}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</si>
  <si>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</si>
  <si>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</si>
  <si>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</si>
  <si>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</si>
  <si>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</si>
  <si>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</si>
  <si>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</si>
  <si>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</si>
  <si>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2021/04/06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</si>
  <si>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</si>
  <si>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</si>
  <si>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Třeboň úpravy a sanace vodojemu 2x1000 m3</t>
  </si>
  <si>
    <t>KSO:</t>
  </si>
  <si>
    <t>812 32 3</t>
  </si>
  <si>
    <t>CC-CZ:</t>
  </si>
  <si>
    <t>12523</t>
  </si>
  <si>
    <t>Místo:</t>
  </si>
  <si>
    <t>Třeboň</t>
  </si>
  <si>
    <t>Datum:</t>
  </si>
  <si>
    <t>20. 4. 2021</t>
  </si>
  <si>
    <t>CZ-CPV:</t>
  </si>
  <si>
    <t>45000000-7</t>
  </si>
  <si>
    <t>CZ-CPA:</t>
  </si>
  <si>
    <t>41.00.26</t>
  </si>
  <si>
    <t>Zadavatel:</t>
  </si>
  <si>
    <t>IČ:</t>
  </si>
  <si>
    <t>00247618</t>
  </si>
  <si>
    <t>Město Třeboň</t>
  </si>
  <si>
    <t>DIČ:</t>
  </si>
  <si>
    <t>CZ00247618</t>
  </si>
  <si>
    <t>Uchazeč:</t>
  </si>
  <si>
    <t>Vyplň údaj</t>
  </si>
  <si>
    <t>Projektant:</t>
  </si>
  <si>
    <t>28159721</t>
  </si>
  <si>
    <t>VAK projekt s.r.o.</t>
  </si>
  <si>
    <t>CZ28159721</t>
  </si>
  <si>
    <t>True</t>
  </si>
  <si>
    <t>Zpracovatel:</t>
  </si>
  <si>
    <t/>
  </si>
  <si>
    <t>Ing. Martina Zamlinská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</si>
  <si>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</si>
  <si>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</si>
  <si>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</si>
  <si>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</si>
  <si>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</si>
  <si>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</si>
  <si>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</si>
  <si>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</si>
  <si>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</si>
  <si>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</si>
  <si>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</si>
  <si>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</si>
  <si>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</si>
  <si>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</si>
  <si>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</si>
  <si>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</si>
  <si>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</si>
  <si>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</si>
  <si>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</si>
  <si>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</si>
  <si>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</si>
  <si>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</si>
  <si>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</si>
  <si>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</si>
  <si>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</si>
  <si>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</si>
  <si>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</si>
  <si>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</si>
  <si>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</si>
  <si>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</si>
  <si>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</si>
  <si>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</si>
  <si>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</si>
  <si>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</si>
  <si>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</si>
  <si>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</si>
  <si>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</si>
  <si>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</si>
  <si>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</si>
  <si>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</si>
  <si>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</si>
  <si>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VRN-01</t>
  </si>
  <si>
    <t>Vedlejší rozpočtové náklady - akumulace I</t>
  </si>
  <si>
    <t>VON</t>
  </si>
  <si>
    <t>1</t>
  </si>
  <si>
    <t>{f0ceaed6-2754-473e-9043-f0514a9c5ac0}</t>
  </si>
  <si>
    <t>2</t>
  </si>
  <si>
    <t>VRN-02</t>
  </si>
  <si>
    <t>Vedlejší rozpočtové náklady - akumulace II</t>
  </si>
  <si>
    <t>{065d1253-7df1-495f-9a7f-0882a7bab82c}</t>
  </si>
  <si>
    <t>SO-01</t>
  </si>
  <si>
    <t>Vodojem  - akumulace I</t>
  </si>
  <si>
    <t>STA</t>
  </si>
  <si>
    <t>{f81c759c-5540-4f21-981d-f0e23549833b}</t>
  </si>
  <si>
    <t>SO-01.1</t>
  </si>
  <si>
    <t>Vodojem - akumulace I</t>
  </si>
  <si>
    <t>Soupis</t>
  </si>
  <si>
    <t>{69a7a5e0-7590-4c4d-9b43-cffd1da61c84}</t>
  </si>
  <si>
    <t>SO-01.2</t>
  </si>
  <si>
    <t>Sanace akumulace vodojemu I</t>
  </si>
  <si>
    <t>{4a930922-24b6-4f25-8929-c27e212b60bc}</t>
  </si>
  <si>
    <t>SO-02</t>
  </si>
  <si>
    <t>Vodojem  - akumulace II</t>
  </si>
  <si>
    <t>{0b769f30-2a69-49c0-a62c-1f3123e120d2}</t>
  </si>
  <si>
    <t>SO-02.1</t>
  </si>
  <si>
    <t>Vodojem - akumulace II</t>
  </si>
  <si>
    <t>{b8fd5365-26c7-4ac6-94cf-cd91856d66d1}</t>
  </si>
  <si>
    <t>SO-02.2</t>
  </si>
  <si>
    <t>Sanace akumulace vodojemu II</t>
  </si>
  <si>
    <t>{5678a36a-8a7b-4f19-8761-501cb78d8c1c}</t>
  </si>
  <si>
    <t>PS-01</t>
  </si>
  <si>
    <t>Technologická část strojní - akumulace I</t>
  </si>
  <si>
    <t>PRO</t>
  </si>
  <si>
    <t>{90a073af-7094-43b7-9dbf-7ed5f8019314}</t>
  </si>
  <si>
    <t>PS-02</t>
  </si>
  <si>
    <t>Technologická část strojní - akumulace II</t>
  </si>
  <si>
    <t>{a5af5a2a-f13a-4cd2-ac5f-e44428a60aec}</t>
  </si>
  <si>
    <t>KRYCÍ LIST SOUPISU PRACÍ</t>
  </si>
  <si>
    <t>Objekt:</t>
  </si>
  <si>
    <t>VRN-01 - Vedlejší rozpočtové náklady - akumulace I</t>
  </si>
  <si>
    <t>41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</si>
  <si>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</si>
  <si>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</si>
  <si>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</si>
  <si>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</si>
  <si>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</si>
  <si>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</si>
  <si>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</si>
  <si>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</si>
  <si>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</si>
  <si>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</si>
  <si>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</si>
  <si>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</si>
  <si>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</si>
  <si>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</si>
  <si>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</si>
  <si>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</si>
  <si>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</si>
  <si>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</si>
  <si>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</si>
  <si>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</si>
  <si>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</si>
  <si>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</si>
  <si>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</si>
  <si>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</si>
  <si>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</si>
  <si>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</si>
  <si>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</si>
  <si>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</si>
  <si>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</si>
  <si>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</si>
  <si>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 a její předání objednateli v požadované formě a počtu</t>
  </si>
  <si>
    <t>kpl</t>
  </si>
  <si>
    <t>1024</t>
  </si>
  <si>
    <t>-1303480296</t>
  </si>
  <si>
    <t>P</t>
  </si>
  <si>
    <t xml:space="preserve">Poznámka k položce:_x000D_
_x000D_
</t>
  </si>
  <si>
    <t>VV</t>
  </si>
  <si>
    <t>VRN3</t>
  </si>
  <si>
    <t>Zařízení staveniště</t>
  </si>
  <si>
    <t>030001000</t>
  </si>
  <si>
    <t>-441291486</t>
  </si>
  <si>
    <t xml:space="preserve">Poznámka k položce:_x000D_
zajištění a zabezpečení staveniště, zřízení a likvidace staveniště"_x000D_
</t>
  </si>
  <si>
    <t>3</t>
  </si>
  <si>
    <t>030001001</t>
  </si>
  <si>
    <t>Náklady spojené se složitostí přístupu</t>
  </si>
  <si>
    <t>-922978287</t>
  </si>
  <si>
    <t>VRN4</t>
  </si>
  <si>
    <t>Inženýrská činnost</t>
  </si>
  <si>
    <t>4</t>
  </si>
  <si>
    <t>045203000</t>
  </si>
  <si>
    <t xml:space="preserve">Kompletační a koordinační činnost </t>
  </si>
  <si>
    <t>-1036288858</t>
  </si>
  <si>
    <t>VRN7</t>
  </si>
  <si>
    <t>Provozní vlivy</t>
  </si>
  <si>
    <t>071002000</t>
  </si>
  <si>
    <t xml:space="preserve">Součinnost provozovatele při stavbě - PEVNÁ CENA_x000D_
</t>
  </si>
  <si>
    <t>1859343276</t>
  </si>
  <si>
    <t xml:space="preserve">Poznámka k položce:_x000D_
Položka obsahuje náklady provozovatele na součinnost při stavbě 
tzm. otevírání - zavírání šoupat, vypuštění, napuštění potrubí   apod. 
_x000D_
Oceněno pevnou částkou 20 000,-  KČ
"_x000D_
</t>
  </si>
  <si>
    <t>VRN-02 - Vedlejší rozpočtové náklady - akumulace II</t>
  </si>
  <si>
    <t>SO-01 - Vodojem  - akumulace I</t>
  </si>
  <si>
    <t>Soupis:</t>
  </si>
  <si>
    <t>SO-01.1 - Vodojem - akumulace I</t>
  </si>
  <si>
    <t>12511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</si>
  <si>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</si>
  <si>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</si>
  <si>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</si>
  <si>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</si>
  <si>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</si>
  <si>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</si>
  <si>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</si>
  <si>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</si>
  <si>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</si>
  <si>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</si>
  <si>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</si>
  <si>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</si>
  <si>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 xml:space="preserve">    789 - Povrchové úpravy ocelových konstrukcí a technologických zařízení</t>
  </si>
  <si>
    <t>HSV</t>
  </si>
  <si>
    <t>Práce a dodávky HSV</t>
  </si>
  <si>
    <t>Svislé a kompletní konstrukce</t>
  </si>
  <si>
    <t>311311911</t>
  </si>
  <si>
    <t>Nadzákladové zdi z betonu prostého nosné bez zvláštních nároků na vliv prostředí tř. C 16/20</t>
  </si>
  <si>
    <t>m3</t>
  </si>
  <si>
    <t>CS ÚRS 2021 01</t>
  </si>
  <si>
    <t>-2030297311</t>
  </si>
  <si>
    <t>0,515*0,15*(1,64+0,58*2)</t>
  </si>
  <si>
    <t>0,2*0,15*1,64</t>
  </si>
  <si>
    <t>Součet</t>
  </si>
  <si>
    <t>311351121</t>
  </si>
  <si>
    <t>Bednění nadzákladových zdí nosných rovné oboustranné za každou stranu zřízení</t>
  </si>
  <si>
    <t>m2</t>
  </si>
  <si>
    <t>-979588847</t>
  </si>
  <si>
    <t>0,515*(0,58*4+0,15*2+1,34+1,64)</t>
  </si>
  <si>
    <t>0,2*(1,34+1,64+0,15*2)</t>
  </si>
  <si>
    <t>311351122</t>
  </si>
  <si>
    <t>Bednění nadzákladových zdí nosných rovné oboustranné za každou stranu odstranění</t>
  </si>
  <si>
    <t>-1225123475</t>
  </si>
  <si>
    <t>312101211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</si>
  <si>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</si>
  <si>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m</t>
  </si>
  <si>
    <t>1020428101</t>
  </si>
  <si>
    <t>0,15*4</t>
  </si>
  <si>
    <t>M</t>
  </si>
  <si>
    <t>28615067</t>
  </si>
  <si>
    <t>trubka kanalizační HTGL bez hrdla DN 50x5000mm</t>
  </si>
  <si>
    <t>8</t>
  </si>
  <si>
    <t>1780750683</t>
  </si>
  <si>
    <t>0,6*1,01 'Přepočtené koeficientem množství</t>
  </si>
  <si>
    <t>6</t>
  </si>
  <si>
    <t>28615689</t>
  </si>
  <si>
    <t>hrdlová zátka HTM DN 50  l = 39mm</t>
  </si>
  <si>
    <t>kus</t>
  </si>
  <si>
    <t>-303658230</t>
  </si>
  <si>
    <t>4*1,01 'Přepočtené koeficientem množství</t>
  </si>
  <si>
    <t>7</t>
  </si>
  <si>
    <t>389381001</t>
  </si>
  <si>
    <t>Dobetonování prefabrikovaných konstrukcí</t>
  </si>
  <si>
    <t>1957894840</t>
  </si>
  <si>
    <t>"dotěsnění stáv. prostup"0,3*0,3*0,3*pi/4</t>
  </si>
  <si>
    <t>Úpravy povrchů, podlahy a osazování výplní</t>
  </si>
  <si>
    <t>612335412</t>
  </si>
  <si>
    <t>Oprava cementové omítky vnitřních ploch hladké, tloušťky do 20 mm, stěn, v rozsahu opravované plochy přes 10 do 30%</t>
  </si>
  <si>
    <t>995944105</t>
  </si>
  <si>
    <t>26</t>
  </si>
  <si>
    <t>9</t>
  </si>
  <si>
    <t>619995001</t>
  </si>
  <si>
    <t>Začištění omítek (s dodáním hmot) kolem oken, dveří, podlah, obkladů apod.</t>
  </si>
  <si>
    <t>242054327</t>
  </si>
  <si>
    <t>"prostup 1.1"0,4*pi</t>
  </si>
  <si>
    <t>"prostup 2.1"0,3*pi</t>
  </si>
  <si>
    <t>"prostup 3"0,2*pi*2</t>
  </si>
  <si>
    <t>10</t>
  </si>
  <si>
    <t>632450124</t>
  </si>
  <si>
    <t>Potěr cementový vyrovnávací ze suchých směsí v pásu o průměrné (střední) tl. přes 40 do 50 mm</t>
  </si>
  <si>
    <t>1582048431</t>
  </si>
  <si>
    <t>"podesta 2.NP"0,52*4,4</t>
  </si>
  <si>
    <t>Ostatní konstrukce a práce, bourání</t>
  </si>
  <si>
    <t>11</t>
  </si>
  <si>
    <t>933901111</t>
  </si>
  <si>
    <t>Zkoušky objektů a vymývání provedení zkoušky vodotěsnosti betonové nádrže jakéhokoliv druhu a tvaru, o obsahu do 1000 m3</t>
  </si>
  <si>
    <t>-1846659914</t>
  </si>
  <si>
    <t>1000</t>
  </si>
  <si>
    <t>12</t>
  </si>
  <si>
    <t>08211321</t>
  </si>
  <si>
    <t>voda pitná pro ostatní odběratele</t>
  </si>
  <si>
    <t>-161587709</t>
  </si>
  <si>
    <t>1000*1,03</t>
  </si>
  <si>
    <t>13</t>
  </si>
  <si>
    <t>08231320</t>
  </si>
  <si>
    <t>voda odvedená kanalizací nečištěná od smluvních odběratelů</t>
  </si>
  <si>
    <t>-1402479724</t>
  </si>
  <si>
    <t>14</t>
  </si>
  <si>
    <t>933901311</t>
  </si>
  <si>
    <t>Zkoušky objektů a vymývání naplnění a vyprázdnění nádrže pro účely vymývací (proplachovací) o obsahu do 1000 m3</t>
  </si>
  <si>
    <t>-1953799251</t>
  </si>
  <si>
    <t>938901131</t>
  </si>
  <si>
    <t>Čištění nádrží, ploch dřevěných nebo betonových konstrukcí, potrubí vyklizení bahna z nádrže</t>
  </si>
  <si>
    <t>1577649125</t>
  </si>
  <si>
    <t>"zbytkový kal - nános"1</t>
  </si>
  <si>
    <t>16</t>
  </si>
  <si>
    <t>938901150</t>
  </si>
  <si>
    <t>Čištění nádrží, ploch dřevěných nebo betonových konstrukcí, potrubí Příplatek k ceně za přemístění bahna vodorovné za každých dalších i započatých 10 m</t>
  </si>
  <si>
    <t>1694921525</t>
  </si>
  <si>
    <t>17</t>
  </si>
  <si>
    <t>938901151</t>
  </si>
  <si>
    <t>Čištění nádrží, ploch dřevěných nebo betonových konstrukcí, potrubí Příplatek k ceně za přemístění bahna svislé za každých dalších i započatých 3,5 m</t>
  </si>
  <si>
    <t>-1857712571</t>
  </si>
  <si>
    <t>18</t>
  </si>
  <si>
    <t>938901411</t>
  </si>
  <si>
    <t>Dezinfekce nádrže roztokem chlornanu sodného</t>
  </si>
  <si>
    <t>1114182486</t>
  </si>
  <si>
    <t>19</t>
  </si>
  <si>
    <t>949101111</t>
  </si>
  <si>
    <t>Lešení pomocné pracovní pro objekty pozemních staveb pro zatížení do 150 kg/m2, o výšce lešeňové podlahy do 1,9 m</t>
  </si>
  <si>
    <t>-1604297048</t>
  </si>
  <si>
    <t>4,4*2,035</t>
  </si>
  <si>
    <t>20</t>
  </si>
  <si>
    <t>949101112</t>
  </si>
  <si>
    <t>Lešení pomocné pracovní pro objekty pozemních staveb pro zatížení do 150 kg/m2, o výšce lešeňové podlahy přes 1,9 do 3,5 m</t>
  </si>
  <si>
    <t>-1906519901</t>
  </si>
  <si>
    <t>5,34*4,4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</si>
  <si>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</si>
  <si>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</si>
  <si>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-1674155261</t>
  </si>
  <si>
    <t>5,7*5,555</t>
  </si>
  <si>
    <t>22</t>
  </si>
  <si>
    <t>952903112</t>
  </si>
  <si>
    <t>Vyčištění objektů čistíren odpadních vod, nádrží, žlabů nebo kanálů světlé výšky prostoru do 3,5 m</t>
  </si>
  <si>
    <t>18456935</t>
  </si>
  <si>
    <t>200</t>
  </si>
  <si>
    <t>23</t>
  </si>
  <si>
    <t>952903119</t>
  </si>
  <si>
    <t>Vyčištění objektů čistíren odpadních vod, nádrží, žlabů nebo kanálů Příplatek k ceně za vyčištění prostorů v přes 3,5 m</t>
  </si>
  <si>
    <t>1101952271</t>
  </si>
  <si>
    <t>24</t>
  </si>
  <si>
    <t>952905111</t>
  </si>
  <si>
    <t>Čištění objektů po zatopení nebo záplavách čerpání vody</t>
  </si>
  <si>
    <t>hod</t>
  </si>
  <si>
    <t>1626598923</t>
  </si>
  <si>
    <t>"vyčerpání zbytkového objemu"2</t>
  </si>
  <si>
    <t>25</t>
  </si>
  <si>
    <t>953334121</t>
  </si>
  <si>
    <t>Bobtnavý pásek do pracovních spar betonových konstrukcí bentonitový, rozměru 20 x 25 mm</t>
  </si>
  <si>
    <t>198827144</t>
  </si>
  <si>
    <t>3*0,3*pi"dotěsnění stáv. prostup"</t>
  </si>
  <si>
    <t>977151131</t>
  </si>
  <si>
    <t>Jádrové vrty diamantovými korunkami do stavebních materiálů (železobetonu, betonu, cihel, obkladů, dlažeb, kamene) průměru přes 350 do 400 mm</t>
  </si>
  <si>
    <t>-856123368</t>
  </si>
  <si>
    <t>"prostup 1.1"0,3</t>
  </si>
  <si>
    <t>"prostup 3"0,3+0,4</t>
  </si>
  <si>
    <t>27</t>
  </si>
  <si>
    <t>978013141</t>
  </si>
  <si>
    <t>Otlučení vápenných nebo vápenocementových omítek vnitřních ploch stěn s vyškrabáním spar, s očištěním zdiva, v rozsahu přes 10 do 30 %</t>
  </si>
  <si>
    <t>147127824</t>
  </si>
  <si>
    <t>28</t>
  </si>
  <si>
    <t>985112122</t>
  </si>
  <si>
    <t>Odsekání degradovaného betonu líce kleneb a podhledů, tloušťky přes 10 do 30 mm</t>
  </si>
  <si>
    <t>-1415161617</t>
  </si>
  <si>
    <t>6,4</t>
  </si>
  <si>
    <t>29</t>
  </si>
  <si>
    <t>985112192</t>
  </si>
  <si>
    <t>Odsekání degradovaného betonu Příplatek k cenám za práci ve stísněném prostoru</t>
  </si>
  <si>
    <t>-707833735</t>
  </si>
  <si>
    <t>30</t>
  </si>
  <si>
    <t>985121223</t>
  </si>
  <si>
    <t>Tryskání degradovaného betonu líce kleneb a podhledů vodou pod tlakem přes 1 250 do 2 500 barů</t>
  </si>
  <si>
    <t>328099395</t>
  </si>
  <si>
    <t>8,5</t>
  </si>
  <si>
    <t>31</t>
  </si>
  <si>
    <t>985121912</t>
  </si>
  <si>
    <t>Tryskání degradovaného betonu Příplatek k cenám za plochu do 10 m2 jednotlivě</t>
  </si>
  <si>
    <t>-917326718</t>
  </si>
  <si>
    <t>32</t>
  </si>
  <si>
    <t>985311213</t>
  </si>
  <si>
    <t>Reprofilace betonu sanačními maltami na cementové bázi ručně líce kleneb a podhledů, tloušťky přes 20 do 30 mm</t>
  </si>
  <si>
    <t>653959270</t>
  </si>
  <si>
    <t>33</t>
  </si>
  <si>
    <t>985311912</t>
  </si>
  <si>
    <t>Reprofilace betonu sanačními maltami na cementové bázi ručně Příplatek k cenám za plochu do 10 m2 jednotlivě</t>
  </si>
  <si>
    <t>1177241470</t>
  </si>
  <si>
    <t>34</t>
  </si>
  <si>
    <t>985312122</t>
  </si>
  <si>
    <t>Stěrka k vyrovnání ploch reprofilovaného betonu líce kleneb a podhledů, tloušťky přes 2 do 3 mm</t>
  </si>
  <si>
    <t>1803388423</t>
  </si>
  <si>
    <t>35</t>
  </si>
  <si>
    <t>985312192</t>
  </si>
  <si>
    <t>Stěrka k vyrovnání ploch reprofilovaného betonu Příplatek k cenám za plochu do 10 m2 jednotlivě</t>
  </si>
  <si>
    <t>79844553</t>
  </si>
  <si>
    <t>36</t>
  </si>
  <si>
    <t>985321111</t>
  </si>
  <si>
    <t>Ochranný nátěr betonářské výztuže 1 vrstva tloušťky 1 mm na cementové bázi stěn, líce kleneb a podhledů</t>
  </si>
  <si>
    <t>-54227818</t>
  </si>
  <si>
    <t>37</t>
  </si>
  <si>
    <t>985321912</t>
  </si>
  <si>
    <t>Ochranný nátěr betonářské výztuže Příplatek k cenám za plochu do 10 m2 jednotlivě</t>
  </si>
  <si>
    <t>1802834144</t>
  </si>
  <si>
    <t>38</t>
  </si>
  <si>
    <t>985323112</t>
  </si>
  <si>
    <t>Spojovací můstek reprofilovaného betonu na cementové bázi, tloušťky 2 mm</t>
  </si>
  <si>
    <t>1294494382</t>
  </si>
  <si>
    <t>39</t>
  </si>
  <si>
    <t>985323912</t>
  </si>
  <si>
    <t>Spojovací můstek reprofilovaného betonu Příplatek k cenám za plochu do 10 m2 jednotlivě</t>
  </si>
  <si>
    <t>899998369</t>
  </si>
  <si>
    <t>40</t>
  </si>
  <si>
    <t>985324211</t>
  </si>
  <si>
    <t>Ochranný nátěr betonu akrylátový dvojnásobný s impregnací (OS-B)</t>
  </si>
  <si>
    <t>-453439181</t>
  </si>
  <si>
    <t>985324912</t>
  </si>
  <si>
    <t>Ochranný nátěr betonu Příplatek k cenám za plochu do 10 m2 jednotlivě</t>
  </si>
  <si>
    <t>-111767931</t>
  </si>
  <si>
    <t>42</t>
  </si>
  <si>
    <t>R9-1</t>
  </si>
  <si>
    <t>D+M systémového těsnění do otvoru D400 pro potrubí DN300</t>
  </si>
  <si>
    <t>-1272051173</t>
  </si>
  <si>
    <t>Poznámka k položce:_x000D_
16x TS475</t>
  </si>
  <si>
    <t>1+1"2 kusy těsnění na jeden prostup"</t>
  </si>
  <si>
    <t>997</t>
  </si>
  <si>
    <t>Přesun sutě</t>
  </si>
  <si>
    <t>43</t>
  </si>
  <si>
    <t>997013153</t>
  </si>
  <si>
    <t>Vnitrostaveništní doprava suti a vybouraných hmot vodorovně do 50 m svisle s omezením mechanizace pro budovy a haly výšky přes 9 do 12 m</t>
  </si>
  <si>
    <t>t</t>
  </si>
  <si>
    <t>2051503963</t>
  </si>
  <si>
    <t>44</t>
  </si>
  <si>
    <t>997013501</t>
  </si>
  <si>
    <t>Odvoz suti a vybouraných hmot na skládku nebo meziskládku se složením, na vzdálenost do 1 km</t>
  </si>
  <si>
    <t>-703671001</t>
  </si>
  <si>
    <t>45</t>
  </si>
  <si>
    <t>997013509</t>
  </si>
  <si>
    <t>Odvoz suti a vybouraných hmot na skládku nebo meziskládku se složením, na vzdálenost Příplatek k ceně za každý další i započatý 1 km přes 1 km</t>
  </si>
  <si>
    <t>396631571</t>
  </si>
  <si>
    <t>46</t>
  </si>
  <si>
    <t>997013631</t>
  </si>
  <si>
    <t>Poplatek za uložení stavebního odpadu na skládce (skládkovné) směsného stavebního a demoličního zatříděného do Katalogu odpadů pod kódem 17 09 04</t>
  </si>
  <si>
    <t>205426322</t>
  </si>
  <si>
    <t>1,822</t>
  </si>
  <si>
    <t>998</t>
  </si>
  <si>
    <t>Přesun hmot</t>
  </si>
  <si>
    <t>47</t>
  </si>
  <si>
    <t>998012022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</si>
  <si>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6 do 12 m</t>
  </si>
  <si>
    <t>1737247710</t>
  </si>
  <si>
    <t>PSV</t>
  </si>
  <si>
    <t>Práce a dodávky PSV</t>
  </si>
  <si>
    <t>766</t>
  </si>
  <si>
    <t>Konstrukce truhlářské</t>
  </si>
  <si>
    <t>48</t>
  </si>
  <si>
    <t>766622216</t>
  </si>
  <si>
    <t>Montáž oken plastových plochy do 1 m2 včetně montáže rámu otevíravých do zdiva</t>
  </si>
  <si>
    <t>-158828611</t>
  </si>
  <si>
    <t>49</t>
  </si>
  <si>
    <t>61140049</t>
  </si>
  <si>
    <t>okno plastové otevíravé/sklopné dvojsklo do plochy 1m2</t>
  </si>
  <si>
    <t>2138554588</t>
  </si>
  <si>
    <t xml:space="preserve">Poznámka k položce:_x000D_
Okno plastové jednodílné sdo otvoru 865x1060mm, jednokřídlové, dovnitř sklápěcí - s možností úplného vyklopení a vyjmutí křídla, profil rámu i křídla pětikomorový s trojitým těsněním, ocelové pozinkované výztuhy tl. min 2mm, celoobvodové kování sklopné, barva - bílá, zasklení izolačním dvojsklem, výplň 4/16/4  k=1,1 včetně kotevního materiálu a plastových začišťovacích lišt pod omítku_x000D_
</t>
  </si>
  <si>
    <t>0,85*1,05</t>
  </si>
  <si>
    <t>50</t>
  </si>
  <si>
    <t>766660411</t>
  </si>
  <si>
    <t>Montáž dveřních křídel dřevěných nebo plastových vchodových dveří včetně rámu do zdiva jednokřídlových bez nadsvětlíku</t>
  </si>
  <si>
    <t>-218725044</t>
  </si>
  <si>
    <t>51</t>
  </si>
  <si>
    <t>61140500</t>
  </si>
  <si>
    <t>dveře jednokřídlé plastové bílé plné max rozměru otvoru 2,42m2 bezpečnostní třídy RC2</t>
  </si>
  <si>
    <t>-77824498</t>
  </si>
  <si>
    <t>Poznámka k položce:_x000D_
Dveře plastové vnitřní, prachotěsné, jednodílné do otvoru 985 x 1060 mm, jednokřídlové, křídlo 900x1010mm plné, otevíravé pravé, profil rámu i křídla pětikomorový s dvojitým těsněním, ocelové pozinkované výztuhy tl. min. 2mm, kování qotevíravé pravé se zámkem dozickým, barva - oboustraně bílá_x000D_
včetně zárubně, kotevního materiálu a plastových začišťovacích lišt pod omítku</t>
  </si>
  <si>
    <t>0,9*1,01</t>
  </si>
  <si>
    <t>52</t>
  </si>
  <si>
    <t>998766102</t>
  </si>
  <si>
    <t>Přesun hmot pro konstrukce truhlářské stanovený z hmotnosti přesunovaného materiálu vodorovná dopravní vzdálenost do 50 m v objektech výšky přes 6 do 12 m</t>
  </si>
  <si>
    <t>-207320179</t>
  </si>
  <si>
    <t>53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</si>
  <si>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</si>
  <si>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</si>
  <si>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164918792</t>
  </si>
  <si>
    <t>767</t>
  </si>
  <si>
    <t>Konstrukce zámečnické</t>
  </si>
  <si>
    <t>54</t>
  </si>
  <si>
    <t>767221005</t>
  </si>
  <si>
    <t>Montáž výrobků z kompozitů zábradlí, kotveného do kompozitního profilu</t>
  </si>
  <si>
    <t>303434814</t>
  </si>
  <si>
    <t>"PSV 02"1,635</t>
  </si>
  <si>
    <t>55</t>
  </si>
  <si>
    <t>631-1</t>
  </si>
  <si>
    <t>zábradlí kompozitní - madlo, dvě vodorovné výplně, výška 1,1m + branka</t>
  </si>
  <si>
    <t>-2041990484</t>
  </si>
  <si>
    <t>Poznámka k položce:_x000D_
popis viz Tabulka výrobků PSV - 02</t>
  </si>
  <si>
    <t>1,635</t>
  </si>
  <si>
    <t>56</t>
  </si>
  <si>
    <t>767591002</t>
  </si>
  <si>
    <t>Montáž výrobků z kompozitů podlah nebo podest z pochůzných litých roštů hmotnosti přes 15 do 30 kg/m2</t>
  </si>
  <si>
    <t>1820718635</t>
  </si>
  <si>
    <t>"PSV 03"5,1</t>
  </si>
  <si>
    <t>"PSV 04"0,65*1,41</t>
  </si>
  <si>
    <t>57</t>
  </si>
  <si>
    <t>631-2</t>
  </si>
  <si>
    <t>Plošina na vstupu do akumulace vč nosných profilů</t>
  </si>
  <si>
    <t>2025131597</t>
  </si>
  <si>
    <t>Poznámka k položce:_x000D_
popis viz Tabulka výrobků PSV - 03</t>
  </si>
  <si>
    <t>5,1</t>
  </si>
  <si>
    <t>58</t>
  </si>
  <si>
    <t>631-4</t>
  </si>
  <si>
    <t>Zakrytí plným roštem</t>
  </si>
  <si>
    <t>-1236664926</t>
  </si>
  <si>
    <t>Poznámka k položce:_x000D_
popis viz Tabulka výrobků PSV - 04</t>
  </si>
  <si>
    <t>0,917</t>
  </si>
  <si>
    <t>59</t>
  </si>
  <si>
    <t>767591021</t>
  </si>
  <si>
    <t>Montáž výrobků z kompozitů podlah nebo podest Příplatek k cenám za zkrácení a úpravu roštu</t>
  </si>
  <si>
    <t>-1425769544</t>
  </si>
  <si>
    <t>3,65*2+1,395+1,58+0,35*4</t>
  </si>
  <si>
    <t>0,65+0,305*pi</t>
  </si>
  <si>
    <t>60</t>
  </si>
  <si>
    <t>767835003</t>
  </si>
  <si>
    <t>Montáž výrobků z kompozitů nástěnného žebříku bez ochranného koše, kotveného do železobetonu</t>
  </si>
  <si>
    <t>-1802205825</t>
  </si>
  <si>
    <t>5,8</t>
  </si>
  <si>
    <t>61</t>
  </si>
  <si>
    <t>631-3</t>
  </si>
  <si>
    <t>žebřík nástěnný kompozitní nástěnný 50x50/400mm</t>
  </si>
  <si>
    <t>-1322505407</t>
  </si>
  <si>
    <t>Poznámka k položce:_x000D_
popis viz Tabulka výrobků PSV - 01</t>
  </si>
  <si>
    <t>"PSV 01"5,8</t>
  </si>
  <si>
    <t>62</t>
  </si>
  <si>
    <t>767861011</t>
  </si>
  <si>
    <t>Montáž vnitřních kovových žebříků přímých délky přes 2 do 5 m, ukotvených do betonu</t>
  </si>
  <si>
    <t>772173545</t>
  </si>
  <si>
    <t>63</t>
  </si>
  <si>
    <t>44983027</t>
  </si>
  <si>
    <t>žebřík výstupový jednoduchý přímý z nerezové oceli dl 6,44m</t>
  </si>
  <si>
    <t>-1610635000</t>
  </si>
  <si>
    <t>Poznámka k položce:_x000D_
popis viz Tabulka výrobků PSV - 05</t>
  </si>
  <si>
    <t>64</t>
  </si>
  <si>
    <t>767881112</t>
  </si>
  <si>
    <t>Montáž záchytného systému proti pádu bodů samostatných nebo v systému s poddajným kotvícím vedením do železobetonu chemickou kotvou</t>
  </si>
  <si>
    <t>854538663</t>
  </si>
  <si>
    <t>65</t>
  </si>
  <si>
    <t>70921326</t>
  </si>
  <si>
    <t>kotvicí bod pro betonové konstrukce pomocí rozpěrné kotvy nebo chemické kotvy dl 200mm</t>
  </si>
  <si>
    <t>-839924352</t>
  </si>
  <si>
    <t>66</t>
  </si>
  <si>
    <t>spm709-1</t>
  </si>
  <si>
    <t>Přípojné lano s tlumičem do hloubky 6m</t>
  </si>
  <si>
    <t>789909805</t>
  </si>
  <si>
    <t>67</t>
  </si>
  <si>
    <t>spm709-2</t>
  </si>
  <si>
    <t>Postroj zachycující pád</t>
  </si>
  <si>
    <t>1287706879</t>
  </si>
  <si>
    <t>68</t>
  </si>
  <si>
    <t>767991912</t>
  </si>
  <si>
    <t>Ostatní opravy řezání plamenem</t>
  </si>
  <si>
    <t>1741637471</t>
  </si>
  <si>
    <t>"dotěsnění stáv. prostupu"0,3*pi*2</t>
  </si>
  <si>
    <t>69</t>
  </si>
  <si>
    <t>767995113</t>
  </si>
  <si>
    <t>Montáž ostatních atypických zámečnických konstrukcí hmotnosti přes 10 do 20 kg</t>
  </si>
  <si>
    <t>kg</t>
  </si>
  <si>
    <t>-1914308470</t>
  </si>
  <si>
    <t>"madlo 06.1"12,24</t>
  </si>
  <si>
    <t>"madlo 06.2"10,82</t>
  </si>
  <si>
    <t>70</t>
  </si>
  <si>
    <t>spm767-1</t>
  </si>
  <si>
    <t>Pozinkované madlo - 06.1</t>
  </si>
  <si>
    <t>-887698173</t>
  </si>
  <si>
    <t>Poznámka k položce:_x000D_
popis viz Tabulka výrobků PSV - 06.1</t>
  </si>
  <si>
    <t>71</t>
  </si>
  <si>
    <t>spm767-2</t>
  </si>
  <si>
    <t>Pozinkované madlo - 06.2</t>
  </si>
  <si>
    <t>-1977355299</t>
  </si>
  <si>
    <t>Poznámka k položce:_x000D_
popis viz Tabulka výrobků PSV - 06.2</t>
  </si>
  <si>
    <t>72</t>
  </si>
  <si>
    <t>767996802</t>
  </si>
  <si>
    <t>Demontáž ostatních zámečnických konstrukcí o hmotnosti jednotlivých dílů rozebráním přes 50 do 100 kg</t>
  </si>
  <si>
    <t>25023617</t>
  </si>
  <si>
    <t>"žebříky"50+50</t>
  </si>
  <si>
    <t>"plošina"300</t>
  </si>
  <si>
    <t>"zábradlí"100</t>
  </si>
  <si>
    <t>73</t>
  </si>
  <si>
    <t>998767102</t>
  </si>
  <si>
    <t>Přesun hmot pro zámečnické konstrukce stanovený z hmotnosti přesunovaného materiálu vodorovná dopravní vzdálenost do 50 m v objektech výšky přes 6 do 12 m</t>
  </si>
  <si>
    <t>418137518</t>
  </si>
  <si>
    <t>74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</si>
  <si>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</si>
  <si>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</si>
  <si>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-1044436944</t>
  </si>
  <si>
    <t>771</t>
  </si>
  <si>
    <t>Podlahy z dlaždic</t>
  </si>
  <si>
    <t>75</t>
  </si>
  <si>
    <t>771121011</t>
  </si>
  <si>
    <t>Příprava podkladu před provedením dlažby nátěr penetrační na podlahu</t>
  </si>
  <si>
    <t>-1977646374</t>
  </si>
  <si>
    <t>"podestička 2. NP"0,527*0,99</t>
  </si>
  <si>
    <t>76</t>
  </si>
  <si>
    <t>771574368</t>
  </si>
  <si>
    <t>Montáž podlah z dlaždic keramických lepených flexibilním rychletuhnoucím lepidlem maloformátových pro vysoké mechanické zatížení protiskluzných nebo reliéfních (bezbariérových) přes 22 do 25 ks/m2</t>
  </si>
  <si>
    <t>919784344</t>
  </si>
  <si>
    <t>77</t>
  </si>
  <si>
    <t>59761406</t>
  </si>
  <si>
    <t>dlažba keramická slinutá protiskluzná do interiéru i exteriéru pro vysoké mechanické namáhání přes 22 do 25ks/m2</t>
  </si>
  <si>
    <t>-444153423</t>
  </si>
  <si>
    <t>2,81*1,1</t>
  </si>
  <si>
    <t>78</t>
  </si>
  <si>
    <t>771577121</t>
  </si>
  <si>
    <t>Montáž podlah z dlaždic keramických lepených flexibilním rychletuhnoucím lepidlem Příplatek k cenám za plochu do 5 m2 jednotlivě</t>
  </si>
  <si>
    <t>344370077</t>
  </si>
  <si>
    <t>2,81</t>
  </si>
  <si>
    <t>79</t>
  </si>
  <si>
    <t>771577122</t>
  </si>
  <si>
    <t>Montáž podlah z dlaždic keramických lepených flexibilním rychletuhnoucím lepidlem Příplatek k cenám za podlahy v omezeném prostoru</t>
  </si>
  <si>
    <t>-1843014864</t>
  </si>
  <si>
    <t>80</t>
  </si>
  <si>
    <t>771591115</t>
  </si>
  <si>
    <t>Podlahy - dokončovací práce spárování silikonem</t>
  </si>
  <si>
    <t>1673349036</t>
  </si>
  <si>
    <t>0,99+0,52*2+4,4</t>
  </si>
  <si>
    <t>81</t>
  </si>
  <si>
    <t>771591186</t>
  </si>
  <si>
    <t>Podlahy - dokončovací práce pracnější řezání dlaždic keramických do oblouku</t>
  </si>
  <si>
    <t>812927365</t>
  </si>
  <si>
    <t>0,99</t>
  </si>
  <si>
    <t>82</t>
  </si>
  <si>
    <t>771592011</t>
  </si>
  <si>
    <t>Čištění vnitřních ploch po položení dlažby podlah nebo schodišť chemickými prostředky</t>
  </si>
  <si>
    <t>-1064963495</t>
  </si>
  <si>
    <t>83</t>
  </si>
  <si>
    <t>998771102</t>
  </si>
  <si>
    <t>Přesun hmot pro podlahy z dlaždic stanovený z hmotnosti přesunovaného materiálu vodorovná dopravní vzdálenost do 50 m v objektech výšky přes 6 do 12 m</t>
  </si>
  <si>
    <t>1957503652</t>
  </si>
  <si>
    <t>84</t>
  </si>
  <si>
    <t>998771181</t>
  </si>
  <si>
    <t>Přesun hmot pro podlahy z dlaždic stanovený z hmotnosti přesunovaného materiálu Příplatek k ceně za přesun prováděný bez použití mechanizace pro jakoukoliv výšku objektu</t>
  </si>
  <si>
    <t>-580048138</t>
  </si>
  <si>
    <t>781</t>
  </si>
  <si>
    <t>Dokončovací práce - obklady</t>
  </si>
  <si>
    <t>85</t>
  </si>
  <si>
    <t>781111011</t>
  </si>
  <si>
    <t>Příprava podkladu před provedením obkladu oprášení (ometení) stěny</t>
  </si>
  <si>
    <t>-169955173</t>
  </si>
  <si>
    <t>1,8*(2,035+4,44*2+2,11)</t>
  </si>
  <si>
    <t>-0,865*1,06-0,985*1,06</t>
  </si>
  <si>
    <t>86</t>
  </si>
  <si>
    <t>781121011</t>
  </si>
  <si>
    <t>Příprava podkladu před provedením obkladu nátěr penetrační na stěnu</t>
  </si>
  <si>
    <t>1288336226</t>
  </si>
  <si>
    <t>87</t>
  </si>
  <si>
    <t>781161021</t>
  </si>
  <si>
    <t>Příprava podkladu před provedením obkladu montáž profilu ukončujícího profilu rohového, vanového</t>
  </si>
  <si>
    <t>-2094220981</t>
  </si>
  <si>
    <t>(2,035+4,44*2+2,11)</t>
  </si>
  <si>
    <t>(0,865+1,06)*2+(0,985+1,06)*2</t>
  </si>
  <si>
    <t>88</t>
  </si>
  <si>
    <t>28342001</t>
  </si>
  <si>
    <t>lišta ukončovací pro obklady profilovaná v barvě</t>
  </si>
  <si>
    <t>1937010354</t>
  </si>
  <si>
    <t>20,965</t>
  </si>
  <si>
    <t>20,965*1,1 'Přepočtené koeficientem množství</t>
  </si>
  <si>
    <t>89</t>
  </si>
  <si>
    <t>781474113</t>
  </si>
  <si>
    <t>Montáž obkladů vnitřních stěn z dlaždic keramických lepených flexibilním lepidlem maloformátových hladkých přes 12 do 19 ks/m2</t>
  </si>
  <si>
    <t>-746683621</t>
  </si>
  <si>
    <t>90</t>
  </si>
  <si>
    <t>59761071</t>
  </si>
  <si>
    <t>obklad keramický hladký přes 12 do 19ks/m2</t>
  </si>
  <si>
    <t>-596786847</t>
  </si>
  <si>
    <t>21,484</t>
  </si>
  <si>
    <t>21,484*1,1 'Přepočtené koeficientem množství</t>
  </si>
  <si>
    <t>91</t>
  </si>
  <si>
    <t>781495211</t>
  </si>
  <si>
    <t>Čištění vnitřních ploch po provedení obkladu stěn chemickými prostředky</t>
  </si>
  <si>
    <t>-504687129</t>
  </si>
  <si>
    <t>92</t>
  </si>
  <si>
    <t>781571141</t>
  </si>
  <si>
    <t>Montáž obkladů ostění z obkladaček keramických lepených flexibilním lepidlem šířky ostění přes 200 do 400 mm</t>
  </si>
  <si>
    <t>-871336323</t>
  </si>
  <si>
    <t>0,865+1,06*2+0,985+1,06*2</t>
  </si>
  <si>
    <t>93</t>
  </si>
  <si>
    <t>318676684</t>
  </si>
  <si>
    <t>6,09</t>
  </si>
  <si>
    <t>6,09*0,44 'Přepočtené koeficientem množství</t>
  </si>
  <si>
    <t>94</t>
  </si>
  <si>
    <t>781674113</t>
  </si>
  <si>
    <t>Montáž obkladů parapetů z dlaždic keramických lepených flexibilním lepidlem, šířky parapetu přes 150 do 200 mm</t>
  </si>
  <si>
    <t>-1433644825</t>
  </si>
  <si>
    <t>0,865</t>
  </si>
  <si>
    <t>95</t>
  </si>
  <si>
    <t>531053522</t>
  </si>
  <si>
    <t>0,865*0,22 'Přepočtené koeficientem množství</t>
  </si>
  <si>
    <t>96</t>
  </si>
  <si>
    <t>998781102</t>
  </si>
  <si>
    <t>Přesun hmot pro obklady keramické stanovený z hmotnosti přesunovaného materiálu vodorovná dopravní vzdálenost do 50 m v objektech výšky přes 6 do 12 m</t>
  </si>
  <si>
    <t>112772082</t>
  </si>
  <si>
    <t>97</t>
  </si>
  <si>
    <t>998781181</t>
  </si>
  <si>
    <t>Přesun hmot pro obklady keramické stanovený z hmotnosti přesunovaného materiálu Příplatek k cenám za přesun prováděný bez použití mechanizace pro jakoukoliv výšku objektu</t>
  </si>
  <si>
    <t>1481618161</t>
  </si>
  <si>
    <t>784</t>
  </si>
  <si>
    <t>Dokončovací práce - malby a tapety</t>
  </si>
  <si>
    <t>98</t>
  </si>
  <si>
    <t>784181121</t>
  </si>
  <si>
    <t>Penetrace podkladu jednonásobná hloubková akrylátová bezbarvá v místnostech výšky do 3,80 m</t>
  </si>
  <si>
    <t>-1259801492</t>
  </si>
  <si>
    <t>8,5+2,6</t>
  </si>
  <si>
    <t>99</t>
  </si>
  <si>
    <t>784331001</t>
  </si>
  <si>
    <t>Malby protiplísňové dvojnásobné, bílé v místnostech výšky do 3,80 m</t>
  </si>
  <si>
    <t>-141059323</t>
  </si>
  <si>
    <t>789</t>
  </si>
  <si>
    <t>Povrchové úpravy ocelových konstrukcí a technologických zařízení</t>
  </si>
  <si>
    <t>100</t>
  </si>
  <si>
    <t>789134142</t>
  </si>
  <si>
    <t>Úpravy povrchů pod nátěry potrubí do DN 600 odstranění rzi a nečistot mechanizovaným čištěním stupeň přípravy St 3, stupeň zrezivění C</t>
  </si>
  <si>
    <t>-888119772</t>
  </si>
  <si>
    <t>0,3*0,3*pi"dotěsnění stáv. prostup"</t>
  </si>
  <si>
    <t>SO-01.2 - Sanace akumulace vodojemu I</t>
  </si>
  <si>
    <t>Ing. Václav Partl</t>
  </si>
  <si>
    <t>R98-01</t>
  </si>
  <si>
    <t>Lešení pro zpřístupnění (montáž a demontáž) pod stropní konstrukci, ke stěnám</t>
  </si>
  <si>
    <t>-1840893842</t>
  </si>
  <si>
    <t>R98-02</t>
  </si>
  <si>
    <t>Odstranění epoxidového nátěru ze stěn, patek, dna a jímky</t>
  </si>
  <si>
    <t>230303406</t>
  </si>
  <si>
    <t>R98-03</t>
  </si>
  <si>
    <t>Mechanické odsekání degradovaných ploch</t>
  </si>
  <si>
    <t>-1726807313</t>
  </si>
  <si>
    <t>R98-04</t>
  </si>
  <si>
    <t>Obsekání poškozeného krytí u výztuže</t>
  </si>
  <si>
    <t>bm</t>
  </si>
  <si>
    <t>-558248231</t>
  </si>
  <si>
    <t>R98-05</t>
  </si>
  <si>
    <t>Doplnění oslabené výztuže - odhad</t>
  </si>
  <si>
    <t>768088169</t>
  </si>
  <si>
    <t>R98-06</t>
  </si>
  <si>
    <t>Opískování armatury na Sa 2 1/2 (mechanické čištění)</t>
  </si>
  <si>
    <t>-61445392</t>
  </si>
  <si>
    <t>R98-07</t>
  </si>
  <si>
    <t>Vysoké čištění sanovaných ploch do tlaku 2000 barr</t>
  </si>
  <si>
    <t>-803481039</t>
  </si>
  <si>
    <t>R98-08</t>
  </si>
  <si>
    <t>Ošetření armatury ve dvou vrstvách - pasivace</t>
  </si>
  <si>
    <t>-1620790111</t>
  </si>
  <si>
    <t>R98-09</t>
  </si>
  <si>
    <t>Reprofilace do 30 mm</t>
  </si>
  <si>
    <t>874397541</t>
  </si>
  <si>
    <t>R98-10</t>
  </si>
  <si>
    <t>Reprofilace nad 30 mm</t>
  </si>
  <si>
    <t>-2115587971</t>
  </si>
  <si>
    <t>R98-11</t>
  </si>
  <si>
    <t>Dobetonování poškozeného spádového betonu dna C16/20</t>
  </si>
  <si>
    <t>1107340291</t>
  </si>
  <si>
    <t>R98-12</t>
  </si>
  <si>
    <t>Ochranná stěrka v tloušce cca 4 mm (8 kg/m2) dno, odtokové jímky</t>
  </si>
  <si>
    <t>625503544</t>
  </si>
  <si>
    <t>R98-13</t>
  </si>
  <si>
    <t>Ochranná stěrka v tloušce cca 3 mm (6 kg/m2) stěny, patky, strop</t>
  </si>
  <si>
    <t>1148085025</t>
  </si>
  <si>
    <t>R98-14</t>
  </si>
  <si>
    <t>Ochranná nátěr na osinkocement - sloupy (2 x 0,25 kg)</t>
  </si>
  <si>
    <t>-1450663617</t>
  </si>
  <si>
    <t>R997-1</t>
  </si>
  <si>
    <t>Likvidace epoxi nátěrů - nebezpečný materiál</t>
  </si>
  <si>
    <t>1531635608</t>
  </si>
  <si>
    <t>R997-2</t>
  </si>
  <si>
    <t>Likvidace vybouraného materiálu - ostatní</t>
  </si>
  <si>
    <t>-1004139409</t>
  </si>
  <si>
    <t>R998-1</t>
  </si>
  <si>
    <t>1798447853</t>
  </si>
  <si>
    <t>RVRN-01</t>
  </si>
  <si>
    <t>Náklady na kontrolní zkoušky materiálů (podle KZP)</t>
  </si>
  <si>
    <t>-314520375</t>
  </si>
  <si>
    <t>Poznámka k položce:_x000D_
Kontrolní a zkušební plán (KZP) zpracuje zhotovitel prací se souhlasem objednatele</t>
  </si>
  <si>
    <t>RVRN-02</t>
  </si>
  <si>
    <t>Náklady na kontrolní zkoušky při realizaci (podle KZP)</t>
  </si>
  <si>
    <t>1346353003</t>
  </si>
  <si>
    <t>Poznámka k položce:_x000D_
Kontrolní a zkušební plán (KZP) zpracuje zhotovitel před zahájením prací se souhlasem objednatele.</t>
  </si>
  <si>
    <t>SO-02 - Vodojem  - akumulace II</t>
  </si>
  <si>
    <t>SO-02.1 - Vodojem - akumulace II</t>
  </si>
  <si>
    <t xml:space="preserve">    8 - Trubní vedení</t>
  </si>
  <si>
    <t>"dotěsnění stáv. prostup"0,25*(0,3*0,3*pi/4+0,1*0,1*pi/4*2)</t>
  </si>
  <si>
    <t>611335421</t>
  </si>
  <si>
    <t>Oprava cementové omítky vnitřních ploch štukové dvouvrstvé, tloušťky do 20 mm, stropů, v rozsahu opravované plochy do 10%</t>
  </si>
  <si>
    <t>1430940649</t>
  </si>
  <si>
    <t>24,3+12,72</t>
  </si>
  <si>
    <t>612335421</t>
  </si>
  <si>
    <t>Oprava cementové omítky vnitřních ploch štukové dvouvrstvé, tloušťky do 20 mm, stěn, v rozsahu opravované plochy do 10%</t>
  </si>
  <si>
    <t>2107306154</t>
  </si>
  <si>
    <t>24,3</t>
  </si>
  <si>
    <t>"prostup 1.1"0,4*pi*2</t>
  </si>
  <si>
    <t>"prostup 1.2"0,12*pi*2</t>
  </si>
  <si>
    <t>"prostup 2.2"0,1*pi*2</t>
  </si>
  <si>
    <t>631312141</t>
  </si>
  <si>
    <t>Doplnění dosavadních mazanin prostým betonem s dodáním hmot, bez potěru, plochy jednotlivě rýh v dosavadních mazaninách</t>
  </si>
  <si>
    <t>799432368</t>
  </si>
  <si>
    <t>0,05*0,03*(0,985+0,7)*2"1 NP"</t>
  </si>
  <si>
    <t>0,1*0,5*0,5"1 NP"</t>
  </si>
  <si>
    <t>Trubní vedení</t>
  </si>
  <si>
    <t>899501411</t>
  </si>
  <si>
    <t>Stupadla do šachet a drobných objektů ocelová s PE povlakem vidlicová s vysekáním otvoru v betonu</t>
  </si>
  <si>
    <t>1346395522</t>
  </si>
  <si>
    <t>-938219369</t>
  </si>
  <si>
    <t>506651270</t>
  </si>
  <si>
    <t>-1681068494</t>
  </si>
  <si>
    <t>491122986</t>
  </si>
  <si>
    <t>4*(3,18+1,345)</t>
  </si>
  <si>
    <t>4*(2,98+3,06)</t>
  </si>
  <si>
    <t>4,84*6,04</t>
  </si>
  <si>
    <t>2029187518</t>
  </si>
  <si>
    <t>965046111</t>
  </si>
  <si>
    <t>Broušení stávajících betonových podlah úběr do 3 mm</t>
  </si>
  <si>
    <t>54391728</t>
  </si>
  <si>
    <t>1,5*1"1 NP"</t>
  </si>
  <si>
    <t>968072455</t>
  </si>
  <si>
    <t>Vybourání kovových rámů oken s křídly, dveřních zárubní, vrat, stěn, ostění nebo obkladů dveřních zárubní, plochy do 2 m2</t>
  </si>
  <si>
    <t>-1974508322</t>
  </si>
  <si>
    <t>0,8*1,58</t>
  </si>
  <si>
    <t>974042532</t>
  </si>
  <si>
    <t>Vysekání rýh v betonové nebo jiné monolitické dlažbě s betonovým podkladem do hl. 50 mm a šířky do 70 mm</t>
  </si>
  <si>
    <t>1380277247</t>
  </si>
  <si>
    <t>(0,985+0,7)*2</t>
  </si>
  <si>
    <t>977151121</t>
  </si>
  <si>
    <t>Jádrové vrty diamantovými korunkami do stavebních materiálů (železobetonu, betonu, cihel, obkladů, dlažeb, kamene) průměru přes 110 do 120 mm</t>
  </si>
  <si>
    <t>500592782</t>
  </si>
  <si>
    <t>"prostup 1.2"0,25*2</t>
  </si>
  <si>
    <t>977151125</t>
  </si>
  <si>
    <t>Jádrové vrty diamantovými korunkami do stavebních materiálů (železobetonu, betonu, cihel, obkladů, dlažeb, kamene) průměru přes 180 do 200 mm</t>
  </si>
  <si>
    <t>603768304</t>
  </si>
  <si>
    <t>"prostup 3"0,3</t>
  </si>
  <si>
    <t>"prostup 1.1"0,25*2</t>
  </si>
  <si>
    <t>978011121</t>
  </si>
  <si>
    <t>Otlučení vápenných nebo vápenocementových omítek vnitřních ploch stropů, v rozsahu přes 5 do 10 %</t>
  </si>
  <si>
    <t>-259698971</t>
  </si>
  <si>
    <t>978013121</t>
  </si>
  <si>
    <t>Otlučení vápenných nebo vápenocementových omítek vnitřních ploch stěn s vyškrabáním spar, s očištěním zdiva, v rozsahu přes 5 do 10 %</t>
  </si>
  <si>
    <t>R9-2</t>
  </si>
  <si>
    <t>D+M systémového těsnění do otvoru D120 pro potrubí DN84</t>
  </si>
  <si>
    <t>720428766</t>
  </si>
  <si>
    <t>Poznámka k položce:_x000D_
8xTS300</t>
  </si>
  <si>
    <t>2+2"2 kusy těsnění na jeden prostup"</t>
  </si>
  <si>
    <t>1,184*19 'Přepočtené koeficientem množství</t>
  </si>
  <si>
    <t>0,684</t>
  </si>
  <si>
    <t>Poznámka k položce:_x000D_
Dveře plastové vnitřní, prachotěsné, jednodílné do otvoru 930 x 1635 mm, jednokřídlové, křídlo 800x1580mm plné, otevíravé levé, profil rámu i křídla pětikomorový s dvojitým těsněním, ocelové pozinkované výztuhy tl. min. 2mm, kování qotevíravé pravé se zámkem dozickým, barva - oboustraně bílá_x000D_
včetně zárubně, kotevního materiálu a plastových začišťovacích lišt pod omítku</t>
  </si>
  <si>
    <t>"PSV 02.1"1,075</t>
  </si>
  <si>
    <t>"PSV 02.2"0,81*2+1,775</t>
  </si>
  <si>
    <t>"PSV 02.3"1,1+0,79+1,015*2</t>
  </si>
  <si>
    <t>631-1.1</t>
  </si>
  <si>
    <t>zábradlí kompozitní - madlo, dvě vodorovné výplně, výška 1,1m - PSV 02.1</t>
  </si>
  <si>
    <t>Poznámka k položce:_x000D_
popis viz Tabulka výrobků PSV - 02.1</t>
  </si>
  <si>
    <t>1,075</t>
  </si>
  <si>
    <t>631-1.2</t>
  </si>
  <si>
    <t>zábradlí kompozitní - madlo, dvě vodorovné výplně, výška 1,1m + branka - PSV 02.2</t>
  </si>
  <si>
    <t>1544142983</t>
  </si>
  <si>
    <t>Poznámka k položce:_x000D_
popis viz Tabulka výrobků PSV - 02.2</t>
  </si>
  <si>
    <t>0,81*2+1,775</t>
  </si>
  <si>
    <t>631-1.3</t>
  </si>
  <si>
    <t>zábradlí kompozitní - madlo, dvě vodorovné výplně, výška 1,1m  - PSV 02.3</t>
  </si>
  <si>
    <t>708690063</t>
  </si>
  <si>
    <t>Poznámka k položce:_x000D_
popis viz Tabulka výrobků PSV - 02.3</t>
  </si>
  <si>
    <t>1,1+0,79+1,015*2</t>
  </si>
  <si>
    <t>"PSV 03"1,23*1,15</t>
  </si>
  <si>
    <t>"PSV 04"0,47*0,755</t>
  </si>
  <si>
    <t>Pochůzná plocha zakrytá kompozitním roštem PSV 03</t>
  </si>
  <si>
    <t>1,23*1,15</t>
  </si>
  <si>
    <t>0,35485</t>
  </si>
  <si>
    <t>(1,23+1,15)*2</t>
  </si>
  <si>
    <t>0,47+0,085*pi</t>
  </si>
  <si>
    <t>767691822</t>
  </si>
  <si>
    <t>Ostatní práce - vyvěšení nebo zavěšení kovových křídel s případným uložením a opětovným zavěšením po provedení stavebních změn dveří, plochy do 2 m2</t>
  </si>
  <si>
    <t>-457584086</t>
  </si>
  <si>
    <t>4,965</t>
  </si>
  <si>
    <t>"PSV 01"4,965</t>
  </si>
  <si>
    <t>žebřík výstupový jednoduchý přímý z nerezové oceli dl 6,925m</t>
  </si>
  <si>
    <t>"dotěsnění stáv. prostupu"0,3*pi*2+0,1*pi*2*2</t>
  </si>
  <si>
    <t>"madlo 06"12,24</t>
  </si>
  <si>
    <t>Pozinkované madlo - 06</t>
  </si>
  <si>
    <t>Poznámka k položce:_x000D_
popis viz Tabulka výrobků PSV - 06</t>
  </si>
  <si>
    <t>767995115</t>
  </si>
  <si>
    <t>Montáž ostatních atypických zámečnických konstrukcí hmotnosti přes 50 do 100 kg</t>
  </si>
  <si>
    <t>768552337</t>
  </si>
  <si>
    <t>332,1+240 "PSV 09"</t>
  </si>
  <si>
    <t>spm767-3</t>
  </si>
  <si>
    <t>Lávka nad jímkou v akumulaci - nerezová</t>
  </si>
  <si>
    <t>1048810650</t>
  </si>
  <si>
    <t>Poznámka k položce:_x000D_
popis viz Tabulka výrobků PSV - 09</t>
  </si>
  <si>
    <t>R767-1</t>
  </si>
  <si>
    <t>Přesunutí stávjícího sloupku</t>
  </si>
  <si>
    <t>-305128414</t>
  </si>
  <si>
    <t>R767-2</t>
  </si>
  <si>
    <t>Doplnění stávajícího zábradlí po odstranění žebříku vč. materiálu</t>
  </si>
  <si>
    <t>1858021400</t>
  </si>
  <si>
    <t>"stávající žabříky zábradlí, plošiny"500</t>
  </si>
  <si>
    <t>"podesta 2.NP"3,18*4-1,42*1,93</t>
  </si>
  <si>
    <t>"podestička 2. NP"0,96*1,925</t>
  </si>
  <si>
    <t>11,827*1,1</t>
  </si>
  <si>
    <t>3,18*2+4*2</t>
  </si>
  <si>
    <t>11,827</t>
  </si>
  <si>
    <t>1,75*(3,18+4)*2</t>
  </si>
  <si>
    <t>-0,8*1,58</t>
  </si>
  <si>
    <t>(3,18+4)*2</t>
  </si>
  <si>
    <t>14,36</t>
  </si>
  <si>
    <t>14,36*1,1 'Přepočtené koeficientem množství</t>
  </si>
  <si>
    <t>23,866</t>
  </si>
  <si>
    <t>23,866*1,1 'Přepočtené koeficientem množství</t>
  </si>
  <si>
    <t>24,3+24,3+12,72</t>
  </si>
  <si>
    <t>0,25*0,3*pi+0,25*0,1*pi*2"dotěsnění stáv. prostup"</t>
  </si>
  <si>
    <t>SO-02.2 - Sanace akumulace vodojemu II</t>
  </si>
  <si>
    <t>PS-01 - Technologická část strojní - akumulace I</t>
  </si>
  <si>
    <t>51000000-9</t>
  </si>
  <si>
    <t>M - Práce a dodávky M</t>
  </si>
  <si>
    <t xml:space="preserve">    35-M - Montáž čerpadel, kompr.a vodoh.zař.</t>
  </si>
  <si>
    <t>Práce a dodávky M</t>
  </si>
  <si>
    <t>35-M</t>
  </si>
  <si>
    <t>Montáž čerpadel, kompr.a vodoh.zař.</t>
  </si>
  <si>
    <t>01</t>
  </si>
  <si>
    <t>Technologická část strojní</t>
  </si>
  <si>
    <t>soubor</t>
  </si>
  <si>
    <t>-1001994568</t>
  </si>
  <si>
    <t>PS-02 - Technologická část strojní - akumulace II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</si>
  <si>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</si>
  <si>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</si>
  <si>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</si>
  <si>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</si>
  <si>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</si>
  <si>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</si>
  <si>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</si>
  <si>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</si>
  <si>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</si>
  <si>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</si>
  <si>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</si>
  <si>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</si>
  <si>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</si>
  <si>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</si>
  <si>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</si>
  <si>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</si>
  <si>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</si>
  <si>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</si>
  <si>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</si>
  <si>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</si>
  <si>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</si>
  <si>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</si>
  <si>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</si>
  <si>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</si>
  <si>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</si>
  <si>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</si>
  <si>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</si>
  <si>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</si>
  <si>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</si>
  <si>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</si>
  <si>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</si>
  <si>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</si>
  <si>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</si>
  <si>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</si>
  <si>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</si>
  <si>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</si>
  <si>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</si>
  <si>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</si>
  <si>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</si>
  <si>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</si>
  <si>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</si>
  <si>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</si>
  <si>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</si>
  <si>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</si>
  <si>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</si>
  <si>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</si>
  <si>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</si>
  <si>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</si>
  <si>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</si>
  <si>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</si>
  <si>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</si>
  <si>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</si>
  <si>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</si>
  <si>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</si>
  <si>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</si>
  <si>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</si>
  <si>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</si>
  <si>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</si>
  <si>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</si>
  <si>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</si>
  <si>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</si>
  <si>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</si>
  <si>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</si>
  <si>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</si>
  <si>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</si>
  <si>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</si>
  <si>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</si>
  <si>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</si>
  <si>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</si>
  <si>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</si>
  <si>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</si>
  <si>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</si>
  <si>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</si>
  <si>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</si>
  <si>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</si>
  <si>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</si>
  <si>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</si>
  <si>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</si>
  <si>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</si>
  <si>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</si>
  <si>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</si>
  <si>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</si>
  <si>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</si>
  <si>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</si>
  <si>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</si>
  <si>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</si>
  <si>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</si>
  <si>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</si>
  <si>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</si>
  <si>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</si>
  <si>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</si>
  <si>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</si>
  <si>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</si>
  <si>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</si>
  <si>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</si>
  <si>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</si>
  <si>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</si>
  <si>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</si>
  <si>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</si>
  <si>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</si>
  <si>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</si>
  <si>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</si>
  <si>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</si>
  <si>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</si>
  <si>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</si>
  <si>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</si>
  <si>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</si>
  <si>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</si>
  <si>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</si>
  <si>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</si>
  <si>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</si>
  <si>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</si>
  <si>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</si>
  <si>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</si>
  <si>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</si>
  <si>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</si>
  <si>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</si>
  <si>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</si>
  <si>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</si>
  <si>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</si>
  <si>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</si>
  <si>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</si>
  <si>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</si>
  <si>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</si>
  <si>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</si>
  <si>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</si>
  <si>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</si>
  <si>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</si>
  <si>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</si>
  <si>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</si>
  <si>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</si>
  <si>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</si>
  <si>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</si>
  <si>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</si>
  <si>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</si>
  <si>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</si>
  <si>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</si>
  <si>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</si>
  <si>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</si>
  <si>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</si>
  <si>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</si>
  <si>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</si>
  <si>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</si>
  <si>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</si>
  <si>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</si>
  <si>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</si>
  <si>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</si>
  <si>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</si>
  <si>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</si>
  <si>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</si>
  <si>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</si>
  <si>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</si>
  <si>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</si>
  <si>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</si>
  <si>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</si>
  <si>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</si>
  <si>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</si>
  <si>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</si>
  <si>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</si>
  <si>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</si>
  <si>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</si>
  <si>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</si>
  <si>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</si>
  <si>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</si>
  <si>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</si>
  <si>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</si>
  <si>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</si>
  <si>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</si>
  <si>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</si>
  <si>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</si>
  <si>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</si>
  <si>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</si>
  <si>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</si>
  <si>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</si>
  <si>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</si>
  <si>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</si>
  <si>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</si>
  <si>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</si>
  <si>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</si>
  <si>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</si>
  <si>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</si>
  <si>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</si>
  <si>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</si>
  <si>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Likvidace demontovaného vystrojení - do 100 kg</t>
  </si>
  <si>
    <t>04.2</t>
  </si>
  <si>
    <t>Demontáž stávajícího vystrojení - do 100 kg
- potrubí a čerpadlo odkalení akumulace II</t>
  </si>
  <si>
    <t>04.1</t>
  </si>
  <si>
    <t>04. Demontáže</t>
  </si>
  <si>
    <t>Projekt skutečného provedení technologie</t>
  </si>
  <si>
    <t>03.9</t>
  </si>
  <si>
    <t>Zaškolení personálu obsluhy a údržby</t>
  </si>
  <si>
    <t>03.8</t>
  </si>
  <si>
    <t>Proplach a dezinfekce nového potrubí</t>
  </si>
  <si>
    <t>03.7</t>
  </si>
  <si>
    <t>Nátěr nových a současných montážními pracemi poškozených částí ocelových potrubí tř. 11
Nátěr musí být odolný povětrnostním vlivům a UV záření, a to ve 2-3 vrstvách - spotřeba 0,35 kg/m2 na 1 vrstvu
Barva - dle protékajícího média</t>
  </si>
  <si>
    <t>03.6</t>
  </si>
  <si>
    <t>Moření povrchu a pasivace spojů nerezového potrubí a svarů</t>
  </si>
  <si>
    <t>03.5</t>
  </si>
  <si>
    <t>Očištění nerezového potrubí a svarů</t>
  </si>
  <si>
    <t>03.4</t>
  </si>
  <si>
    <t>Funkční zkoušky, uvedení zařízení do provozu</t>
  </si>
  <si>
    <t>03.3</t>
  </si>
  <si>
    <t>Posunutí svislé části potrubí bezpečnostního přelivu DN 300 z akumulace II uvnitř armaturní komory pro montáž mezipřírubové klapky - výška potrubí cca 3600 mm</t>
  </si>
  <si>
    <t>03.2</t>
  </si>
  <si>
    <t>Montáž nového technologického zařízení, včetně dopravy osob</t>
  </si>
  <si>
    <t>03.1</t>
  </si>
  <si>
    <t>03. Služby</t>
  </si>
  <si>
    <r>
      <t>Zakrytí potrubí netkanou textílií 400 g/m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 xml:space="preserve"> včetně upevňovacího mat. - 25 m</t>
    </r>
    <r>
      <rPr>
        <vertAlign val="superscript"/>
        <sz val="9"/>
        <rFont val="Arial CE"/>
        <charset val="238"/>
      </rPr>
      <t>2</t>
    </r>
  </si>
  <si>
    <t>02.4</t>
  </si>
  <si>
    <t>Drobný montážní materiál</t>
  </si>
  <si>
    <t>02.3</t>
  </si>
  <si>
    <t>Těsnící materiál přírubových spojů - EPDM</t>
  </si>
  <si>
    <t>02.2</t>
  </si>
  <si>
    <t>Spojovací materiál přírubových spojů 
Materiál: kombinace nerez  A2/A4 - kompletní sada
šroub metrický se šestihrannou hlavou DIN 931/A2, podložka plochá DIN125A/A2, matice šestihranná přesná DIN 934/A4
Při montáži bude používána speciální voduodpudivá pasta proti zadírání</t>
  </si>
  <si>
    <t>02.1</t>
  </si>
  <si>
    <t>02. Instalační materiál</t>
  </si>
  <si>
    <t xml:space="preserve">1 kpl Filtrační sestava (vnitřek a venek NEREZ)              
Jmenovitý průtok max 500m3/h, 
Vnitřní povrch jednotky: nerez
Vnější povrch jednotky: nerez
Filtr G4: 1 ks
Filtr F9: 2ks MP95F-600/M1
Filtr H13: 2ks M13AT-525/VG1 - rám překližka, těsnění PUR
zachytí částice o velikosti 0,01 mikrometru, odlučitelnost 99,95 %, uložená na konzolách, kotvených do stěny objektu.
Rámy filtrů G4,F9 a H13 : NEREZ
Včetně:
- nosná podpěra - 4 ks
- kotevní šroub M 12 s ocelovou hmoždinkou - 8 ks
- 3 ks přechod plastový venkovní rozm. HR 250x550mm s pevnou přírubou na DN200 
- 3 ks plastové potrubí DN 200 
- protidešťová plastová žaluzie se sítí HR rozm. 200x200 mm - 2 ks
- 1 ks nerezová mřížka 250x250mm
- tepelná izolace vzduchotechnického potrubí K-Flex 20 mm (samolepící) – 3,5 m2
- spojovací materiál nerez spojený s montáží, gumové těsnění, tmel silikonový - 1 kpl
- montáž, dopravy 
</t>
  </si>
  <si>
    <t>01.28</t>
  </si>
  <si>
    <t>filtrace vzduchu</t>
  </si>
  <si>
    <t>ks</t>
  </si>
  <si>
    <t>Koncovka pro napojení sací hadice odkalovacího čerpadla B/75 - kompatibilní s čerpdlem provozovatele, vnitřní závit DN 3"
Materiál: DIN 1.4301</t>
  </si>
  <si>
    <t>01.27</t>
  </si>
  <si>
    <t>Nipl přivařovací DN 80 s vnějším závitem 3"
Materiál: nerez DIN 1.4301</t>
  </si>
  <si>
    <t>01.26</t>
  </si>
  <si>
    <t>Uzavírací měkcetěsnící šoupátko přírubové DN 80 PN 10 s ručním kolem
Materiál: těleso, uzavírací klín a víko tvárná litina, uzavírací klín pogumován pryží EPDM, vřeteno ocel 1.4021, vřetenová matice mosaz
Ochrana proti korozi: těžká protikorozní ochrana litinových dílů v kvalitě GSK
Stavební délka: Řada 14 EN 558-1
Certifikát pro trvalý styk s pitnou vodou</t>
  </si>
  <si>
    <t>01.25</t>
  </si>
  <si>
    <r>
      <t xml:space="preserve">Příruba plochá přivařovací s lištou DN 80 PN 10, tl. 20 mm (ČSN EN 1092-1+A1)
Napojované potrubí: </t>
    </r>
    <r>
      <rPr>
        <sz val="8"/>
        <rFont val="Arial"/>
        <family val="2"/>
        <charset val="238"/>
      </rPr>
      <t>Ø</t>
    </r>
    <r>
      <rPr>
        <sz val="9"/>
        <rFont val="Arial"/>
        <family val="2"/>
      </rPr>
      <t xml:space="preserve"> 84 mm
Materiál: DIN 1.4301</t>
    </r>
  </si>
  <si>
    <t>01.24</t>
  </si>
  <si>
    <t>Koleno 90° nerezové podélně svařované, mořené Ø 84x2 mm, R = 1,5 DN
Materiál: nerez DIN 1.4301</t>
  </si>
  <si>
    <t>01.23</t>
  </si>
  <si>
    <t>Trubka nerezová podélně svařovaná, mořená Ø 84x2 mm
Materiál: nerez DIN 1.4301</t>
  </si>
  <si>
    <t>01.22</t>
  </si>
  <si>
    <t>nové sání odkalovacího čerpadla</t>
  </si>
  <si>
    <t>Podpěra potrubí Ø 306 ke stěně, konzola včetně objímky
Materiál: nerez DIN 1.4301</t>
  </si>
  <si>
    <t>01.21</t>
  </si>
  <si>
    <t>Mezipřírubová zpětná klapka DN 300 PN 10
Materiál: těleso - tvárná litina 0.7040, disk - nerez ocel 1.4308, těsnění - EPDM</t>
  </si>
  <si>
    <t>01.20</t>
  </si>
  <si>
    <r>
      <t xml:space="preserve">Příruba plochá přivařovací s lištou DN 300 PN 10, tl. 26 mm (ČSN EN 1092-1+A1)
Napojované potrubí: </t>
    </r>
    <r>
      <rPr>
        <sz val="8"/>
        <rFont val="Arial"/>
        <family val="2"/>
        <charset val="238"/>
      </rPr>
      <t>Ø</t>
    </r>
    <r>
      <rPr>
        <sz val="9"/>
        <rFont val="Arial"/>
        <family val="2"/>
      </rPr>
      <t xml:space="preserve"> 324 mm
Materiál: ocel tř. 11</t>
    </r>
  </si>
  <si>
    <t>01.19</t>
  </si>
  <si>
    <r>
      <t xml:space="preserve">Příruba plochá přivařovací s lištou DN 300 PN 10, tl. 26 mm (ČSN EN 1092-1+A1)
Napojované potrubí: </t>
    </r>
    <r>
      <rPr>
        <sz val="8"/>
        <rFont val="Arial"/>
        <family val="2"/>
        <charset val="238"/>
      </rPr>
      <t>Ø</t>
    </r>
    <r>
      <rPr>
        <sz val="9"/>
        <rFont val="Arial"/>
        <family val="2"/>
      </rPr>
      <t xml:space="preserve"> 306 mm
Materiál: nerez DIN 1.4301</t>
    </r>
  </si>
  <si>
    <t>01.18</t>
  </si>
  <si>
    <t>Koleno 90° nerezové podélně svařované, mořené Ø 306x3 mm, R = DN+100
Materiál: nerez DIN 1.4301</t>
  </si>
  <si>
    <t>01.17</t>
  </si>
  <si>
    <t>Trubka nerezová podélně svařovaná, mořená Ø 306x3 mm
Materiál: nerez DIN 1.4301</t>
  </si>
  <si>
    <t>01.16</t>
  </si>
  <si>
    <t>Vtokový kus nerezový, svařovaný, mořený DN 400/300, tl. 3 mm
Materiál: nerez DIN 1.4301</t>
  </si>
  <si>
    <t>01.15</t>
  </si>
  <si>
    <t>bezpečnostní přeliv</t>
  </si>
  <si>
    <t>01.14</t>
  </si>
  <si>
    <t>01.13</t>
  </si>
  <si>
    <t>01.12</t>
  </si>
  <si>
    <t>01.11</t>
  </si>
  <si>
    <t>odkalení akumulace</t>
  </si>
  <si>
    <t>01.10</t>
  </si>
  <si>
    <t>01.9</t>
  </si>
  <si>
    <t>01.8</t>
  </si>
  <si>
    <t>Vtokový koš DN 300 PN 10
Síto z děrovaného plechu se dnem bez otvorů
Připojovací rozměry: dle EN 1092-2
Materiál: korozivzdirná ocel 1.4301</t>
  </si>
  <si>
    <t>01.7</t>
  </si>
  <si>
    <t>sání čerpadel</t>
  </si>
  <si>
    <t>Závěs potrubí DN 300, vzdálenost osy potrubí od stropu 360 mm
Materiál: DIN 1.4301</t>
  </si>
  <si>
    <t>01.6</t>
  </si>
  <si>
    <t>Konzola pro uložení potrubí Ø 306 ke stěně, včetně objímky
vzdálenost osy potrubí od stěny 425 mm
Příslušenství: kotevní a spojovací materiál
Materiál: nerez DIN 1.4301</t>
  </si>
  <si>
    <t>01.5</t>
  </si>
  <si>
    <t>01.4</t>
  </si>
  <si>
    <t>01.3</t>
  </si>
  <si>
    <t>01.2</t>
  </si>
  <si>
    <t>01.1</t>
  </si>
  <si>
    <t>přívod vody</t>
  </si>
  <si>
    <t>01. Vystrojení (pravé) akumulace II</t>
  </si>
  <si>
    <t>PS-02 Technologická část strojní - akumulace II</t>
  </si>
  <si>
    <t>Kč (bez DPH)</t>
  </si>
  <si>
    <t>Kč</t>
  </si>
  <si>
    <t>Výrobce</t>
  </si>
  <si>
    <t>Celková cena</t>
  </si>
  <si>
    <t xml:space="preserve">Cena / MJ </t>
  </si>
  <si>
    <t>Popis položky</t>
  </si>
  <si>
    <t>Poz.</t>
  </si>
  <si>
    <t>Celkem bez DPH:</t>
  </si>
  <si>
    <t>Demontáže</t>
  </si>
  <si>
    <t>4.</t>
  </si>
  <si>
    <t>Služby</t>
  </si>
  <si>
    <t>3.</t>
  </si>
  <si>
    <t>Instalační materiál</t>
  </si>
  <si>
    <t>2.</t>
  </si>
  <si>
    <t>Vystrojení (pravé) akumulace II</t>
  </si>
  <si>
    <t>1.</t>
  </si>
  <si>
    <t>P.Č.</t>
  </si>
  <si>
    <t xml:space="preserve">Zhotovitel: </t>
  </si>
  <si>
    <t>Město Třeboň, Palackého náměstí 46/II, 379 01 Třeboň</t>
  </si>
  <si>
    <t>Objednatel:</t>
  </si>
  <si>
    <t>Zeman Ludvík</t>
  </si>
  <si>
    <t>Strojní část</t>
  </si>
  <si>
    <t xml:space="preserve">Část: </t>
  </si>
  <si>
    <t>Zpracoval:</t>
  </si>
  <si>
    <t xml:space="preserve">Objekt: </t>
  </si>
  <si>
    <t>Obnova - úpravy a sanace vodojemu 2x 1000 m3 Třeboň</t>
  </si>
  <si>
    <t xml:space="preserve">Stavba: </t>
  </si>
  <si>
    <t>Seznam strojů a zařízení - rekapitulace</t>
  </si>
  <si>
    <t>Likvidace demontovaného vystrojení - do 0,9 t</t>
  </si>
  <si>
    <t>Demontáž stávajícího vystrojení - do 0,9 t
- současná plováková roura DN 500 v akumulaci I, včetně kotevních prvků, pásku původního stavoznaku a konzol stavoznaku
- potrubí a čerpadlo odkalení akumulace II</t>
  </si>
  <si>
    <t>Posunutí svislé části potrubí bezpečnostního přelivu DN 300 z akumulace I uvnitř armaturní komory pro montáž mezipřírubové klapky - výška potrubí cca 4800 mm</t>
  </si>
  <si>
    <r>
      <t>Zakrytí potrubí netkanou textílií 400 g/m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 xml:space="preserve"> včetně upevňovacího mat. - 50 m</t>
    </r>
    <r>
      <rPr>
        <vertAlign val="superscript"/>
        <sz val="9"/>
        <rFont val="Arial CE"/>
        <charset val="238"/>
      </rPr>
      <t>2</t>
    </r>
  </si>
  <si>
    <t xml:space="preserve">Filtrační sestava 
1 kpl Filtrační sestava (vnitřek polakovaný)                    
Jmenovitý průtok max 500m3/h, 
Vnitřní povrch jednotky: polakováno
Vnější povrch jednotky: polakováno
Filtr G4: 1 ks
Filtr F9: 2ks MP95F-600/M1
Filtr H13: 2ks M13AT-525/VG1 - rám překližka, těsnění PUR
zachytí částice o velikosti 0,01 mikrometru, odlučitelnost 99,95 %, uložená na konzolách, kotvených do stěny objektu.
Rámy filtrů G4,F9 a H13 : NEREZ
Včetně:
- nosná podpěra - 4 ks
- kotevní šroub M 12 s ocelovou hmoždinkou - 8 ks
- 3 ks přechod plastový venkovní rozm. HR 250x550mm s pevnou přírubou na DN200 
- 3 ks plastové potrubí DN 200 
- protidešťová plastová žaluzie se sítí HR rozm. 200x200 mm - 2 ks
- 1 ks nerezová mřížka 250x250mm
- tepelná izolace vzduchotechnického potrubí K-Flex 20 mm (samolepící) – 3,5 m2
- spojovací materiál nerez spojený s montáží, gumové těsnění, tmel silikonový - 1 kpl
- montáž, dopravy 
 </t>
  </si>
  <si>
    <t>Ocelové lanko Ø 4 mm pro zavěšení plováku a závaží; délka 8 m, včetně příslušenství pro uchycení k plováku a závaží
Materiál: nerez</t>
  </si>
  <si>
    <t>obnova lanka plovákového stavoznaku</t>
  </si>
  <si>
    <r>
      <t xml:space="preserve">Příruba plochá přivařovací s lištou DN 300 PN 10, tl. 26 mm (ČSN EN 1092-1+A1)
Napojované potrubí: </t>
    </r>
    <r>
      <rPr>
        <sz val="8"/>
        <rFont val="Arial"/>
        <family val="2"/>
        <charset val="238"/>
      </rPr>
      <t>Ø</t>
    </r>
    <r>
      <rPr>
        <sz val="9"/>
        <rFont val="Arial"/>
        <family val="2"/>
      </rPr>
      <t xml:space="preserve"> 306 mm
Materiál: nerez DIN 1.4301
</t>
    </r>
    <r>
      <rPr>
        <b/>
        <sz val="9"/>
        <rFont val="Arial"/>
        <family val="2"/>
        <charset val="238"/>
      </rPr>
      <t>Nutno před objednáním prověřit existenci a připojovací rozměry protipříruby</t>
    </r>
  </si>
  <si>
    <t>Koleno 90° nerezové podélně svařované, mořené Ø 104x2 mm, R = 1,5 DN
Materiál: nerez DIN 1.4301</t>
  </si>
  <si>
    <r>
      <t xml:space="preserve">Příruba plochá přivařovací s lištou DN 100 PN 10, tl. 22 mm (ČSN EN 1092-1+A1)
Napojované potrubí: </t>
    </r>
    <r>
      <rPr>
        <sz val="8"/>
        <rFont val="Arial"/>
        <family val="2"/>
        <charset val="238"/>
      </rPr>
      <t>Ø</t>
    </r>
    <r>
      <rPr>
        <sz val="9"/>
        <rFont val="Arial"/>
        <family val="2"/>
      </rPr>
      <t xml:space="preserve"> 104 mm
Materiál: DIN 1.4301</t>
    </r>
  </si>
  <si>
    <r>
      <t>Uzavírací měkcetěsnící šoupátko přírubové DN 100 PN 10 s ručním kolem
Materiál: těleso, uzavírací klín a víko tvárná litina, uzavírací klín pogumován pryží EPDM, vřeteno ocel 1.4021, vřetenová matice mosaz
Ochrana proti korozi: těžká protikorozní ochrana litinových dílů v kvalitě GSK
Stavební délka: Řada 14 EN 558-1</t>
    </r>
    <r>
      <rPr>
        <sz val="9"/>
        <rFont val="Arial"/>
        <family val="2"/>
      </rPr>
      <t xml:space="preserve">
Certifikát pro trvalý styk s pitnou vodou</t>
    </r>
  </si>
  <si>
    <t>Koleno 45° nerezové podélně svařované, mořené Ø 306x3 mm, R = DN+100
Materiál: nerez DIN 1.4301</t>
  </si>
  <si>
    <t>01.Vystrojení (levé) akumulace I</t>
  </si>
  <si>
    <t>PS-01 Technologická část strojní - akumulace I</t>
  </si>
  <si>
    <t>Vystrojení (levé) akumulace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</si>
</sst>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#,##0\ _K_č"/>
    <numFmt numFmtId="170" formatCode="#"/>
  </numFmts>
  <fonts count="7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3"/>
      <charset val="238"/>
    </font>
    <font>
      <sz val="11"/>
      <name val="Times New Roman"/>
      <family val="1"/>
      <charset val="238"/>
    </font>
    <font>
      <b/>
      <sz val="10"/>
      <name val="Arial"/>
      <family val="2"/>
    </font>
    <font>
      <u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name val="Arial"/>
      <family val="2"/>
    </font>
    <font>
      <sz val="9"/>
      <name val="Arial"/>
      <family val="2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9"/>
      <name val="Arial CE"/>
      <charset val="238"/>
    </font>
    <font>
      <u/>
      <sz val="9"/>
      <name val="Arial"/>
      <family val="2"/>
    </font>
    <font>
      <vertAlign val="superscript"/>
      <sz val="9"/>
      <name val="Arial CE"/>
      <charset val="238"/>
    </font>
    <font>
      <sz val="10"/>
      <name val="Arial CE"/>
      <family val="2"/>
      <charset val="238"/>
    </font>
    <font>
      <b/>
      <sz val="9"/>
      <name val="Arial"/>
      <family val="2"/>
    </font>
    <font>
      <b/>
      <sz val="9"/>
      <name val="Arial CE"/>
      <charset val="238"/>
    </font>
    <font>
      <sz val="8"/>
      <name val="Arial"/>
      <family val="2"/>
      <charset val="238"/>
    </font>
    <font>
      <u/>
      <sz val="9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0"/>
      <color indexed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8">
    <xf numFmtId="0" fontId="0" fillId="0" borderId="0"/>
    <xf numFmtId="0" fontId="46" fillId="0" borderId="0" applyNumberFormat="0" applyFill="0" applyBorder="0" applyAlignment="0" applyProtection="0"/>
    <xf numFmtId="0" fontId="48" fillId="0" borderId="1"/>
    <xf numFmtId="0" fontId="63" fillId="0" borderId="1"/>
    <xf numFmtId="0" fontId="48" fillId="0" borderId="1"/>
    <xf numFmtId="0" fontId="48" fillId="0" borderId="1"/>
    <xf numFmtId="0" fontId="50" fillId="0" borderId="1"/>
    <xf numFmtId="0" fontId="50" fillId="0" borderId="1"/>
  </cellStyleXfs>
  <cellXfs count="5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0" fontId="49" fillId="0" borderId="1" xfId="2" applyFont="1" applyAlignment="1">
      <alignment vertical="top" wrapText="1"/>
    </xf>
    <xf numFmtId="168" fontId="49" fillId="0" borderId="1" xfId="2" applyNumberFormat="1" applyFont="1" applyAlignment="1">
      <alignment horizontal="center" vertical="top" wrapText="1"/>
    </xf>
    <xf numFmtId="0" fontId="49" fillId="0" borderId="1" xfId="2" applyFont="1" applyAlignment="1">
      <alignment horizontal="center" vertical="top" wrapText="1"/>
    </xf>
    <xf numFmtId="0" fontId="49" fillId="0" borderId="1" xfId="2" applyFont="1" applyAlignment="1">
      <alignment horizontal="left" vertical="top" wrapText="1"/>
    </xf>
    <xf numFmtId="49" fontId="49" fillId="0" borderId="1" xfId="2" applyNumberFormat="1" applyFont="1" applyAlignment="1">
      <alignment horizontal="left" vertical="top" wrapText="1"/>
    </xf>
    <xf numFmtId="49" fontId="49" fillId="0" borderId="1" xfId="2" applyNumberFormat="1" applyFont="1" applyAlignment="1">
      <alignment horizontal="left" vertical="top"/>
    </xf>
    <xf numFmtId="0" fontId="50" fillId="0" borderId="1" xfId="2" applyFont="1" applyAlignment="1">
      <alignment horizontal="center" vertical="top" wrapText="1"/>
    </xf>
    <xf numFmtId="0" fontId="48" fillId="0" borderId="1" xfId="2" applyAlignment="1">
      <alignment horizontal="center"/>
    </xf>
    <xf numFmtId="0" fontId="49" fillId="0" borderId="1" xfId="2" applyFont="1" applyAlignment="1">
      <alignment horizontal="center" vertical="top"/>
    </xf>
    <xf numFmtId="0" fontId="50" fillId="0" borderId="1" xfId="2" applyFont="1" applyAlignment="1">
      <alignment horizontal="left" vertical="top" wrapText="1"/>
    </xf>
    <xf numFmtId="0" fontId="49" fillId="0" borderId="1" xfId="2" applyFont="1" applyAlignment="1">
      <alignment wrapText="1"/>
    </xf>
    <xf numFmtId="0" fontId="50" fillId="0" borderId="1" xfId="2" applyFont="1" applyAlignment="1">
      <alignment horizontal="left"/>
    </xf>
    <xf numFmtId="0" fontId="48" fillId="0" borderId="1" xfId="2" applyAlignment="1">
      <alignment horizontal="center" vertical="top"/>
    </xf>
    <xf numFmtId="0" fontId="50" fillId="0" borderId="1" xfId="2" applyFont="1" applyAlignment="1" applyProtection="1">
      <alignment horizontal="left" vertical="top" wrapText="1"/>
      <protection locked="0"/>
    </xf>
    <xf numFmtId="0" fontId="51" fillId="0" borderId="1" xfId="2" applyFont="1" applyAlignment="1">
      <alignment horizontal="left" vertical="top" wrapText="1"/>
    </xf>
    <xf numFmtId="0" fontId="52" fillId="0" borderId="1" xfId="2" applyFont="1" applyAlignment="1">
      <alignment horizontal="center" vertical="top" wrapText="1"/>
    </xf>
    <xf numFmtId="0" fontId="49" fillId="0" borderId="1" xfId="2" applyFont="1" applyAlignment="1">
      <alignment horizontal="justify"/>
    </xf>
    <xf numFmtId="0" fontId="53" fillId="0" borderId="1" xfId="2" applyFont="1" applyAlignment="1">
      <alignment horizontal="left" vertical="top" wrapText="1"/>
    </xf>
    <xf numFmtId="49" fontId="50" fillId="0" borderId="1" xfId="2" applyNumberFormat="1" applyFont="1" applyAlignment="1">
      <alignment horizontal="left" vertical="top" wrapText="1"/>
    </xf>
    <xf numFmtId="49" fontId="49" fillId="0" borderId="1" xfId="2" applyNumberFormat="1" applyFont="1" applyAlignment="1">
      <alignment horizontal="left" vertical="center" wrapText="1"/>
    </xf>
    <xf numFmtId="49" fontId="53" fillId="0" borderId="1" xfId="2" applyNumberFormat="1" applyFont="1" applyAlignment="1">
      <alignment horizontal="left" vertical="center" wrapText="1"/>
    </xf>
    <xf numFmtId="49" fontId="54" fillId="0" borderId="1" xfId="2" applyNumberFormat="1" applyFont="1" applyAlignment="1">
      <alignment horizontal="left" vertical="center" wrapText="1"/>
    </xf>
    <xf numFmtId="49" fontId="50" fillId="0" borderId="1" xfId="2" applyNumberFormat="1" applyFont="1" applyAlignment="1">
      <alignment horizontal="left" vertical="center" wrapText="1"/>
    </xf>
    <xf numFmtId="0" fontId="49" fillId="0" borderId="1" xfId="2" applyFont="1" applyAlignment="1">
      <alignment horizontal="left" vertical="top" wrapText="1"/>
    </xf>
    <xf numFmtId="49" fontId="49" fillId="0" borderId="1" xfId="2" applyNumberFormat="1" applyFont="1" applyAlignment="1">
      <alignment horizontal="left" vertical="top" wrapText="1"/>
    </xf>
    <xf numFmtId="0" fontId="49" fillId="0" borderId="1" xfId="2" applyFont="1" applyAlignment="1">
      <alignment horizontal="center"/>
    </xf>
    <xf numFmtId="49" fontId="54" fillId="0" borderId="1" xfId="2" applyNumberFormat="1" applyFont="1" applyAlignment="1">
      <alignment horizontal="left" vertical="center" wrapText="1"/>
    </xf>
    <xf numFmtId="0" fontId="49" fillId="0" borderId="1" xfId="2" applyFont="1" applyAlignment="1" applyProtection="1">
      <alignment horizontal="left" vertical="top" wrapText="1"/>
      <protection locked="0"/>
    </xf>
    <xf numFmtId="0" fontId="55" fillId="0" borderId="1" xfId="2" applyFont="1" applyAlignment="1">
      <alignment horizontal="left" vertical="top" wrapText="1"/>
    </xf>
    <xf numFmtId="0" fontId="48" fillId="0" borderId="1" xfId="2" applyAlignment="1">
      <alignment horizontal="left" vertical="top" wrapText="1"/>
    </xf>
    <xf numFmtId="49" fontId="56" fillId="0" borderId="1" xfId="2" applyNumberFormat="1" applyFont="1" applyAlignment="1">
      <alignment horizontal="left" vertical="top" wrapText="1"/>
    </xf>
    <xf numFmtId="0" fontId="57" fillId="0" borderId="1" xfId="2" applyFont="1" applyAlignment="1">
      <alignment vertical="top" wrapText="1"/>
    </xf>
    <xf numFmtId="168" fontId="57" fillId="0" borderId="1" xfId="2" applyNumberFormat="1" applyFont="1" applyAlignment="1">
      <alignment horizontal="center" vertical="top" wrapText="1"/>
    </xf>
    <xf numFmtId="0" fontId="58" fillId="0" borderId="1" xfId="2" applyFont="1" applyAlignment="1">
      <alignment horizontal="center" vertical="top" wrapText="1"/>
    </xf>
    <xf numFmtId="0" fontId="58" fillId="0" borderId="1" xfId="2" applyFont="1" applyAlignment="1">
      <alignment horizontal="justify" vertical="top" wrapText="1"/>
    </xf>
    <xf numFmtId="49" fontId="57" fillId="0" borderId="1" xfId="2" applyNumberFormat="1" applyFont="1" applyAlignment="1">
      <alignment horizontal="left" vertical="top" wrapText="1"/>
    </xf>
    <xf numFmtId="0" fontId="58" fillId="0" borderId="1" xfId="2" applyFont="1" applyAlignment="1">
      <alignment horizontal="left" vertical="top" wrapText="1"/>
    </xf>
    <xf numFmtId="0" fontId="58" fillId="0" borderId="1" xfId="2" applyFont="1" applyAlignment="1" applyProtection="1">
      <alignment horizontal="left" vertical="top" wrapText="1"/>
      <protection locked="0"/>
    </xf>
    <xf numFmtId="3" fontId="57" fillId="0" borderId="1" xfId="2" applyNumberFormat="1" applyFont="1" applyAlignment="1">
      <alignment horizontal="center" vertical="top" wrapText="1"/>
    </xf>
    <xf numFmtId="0" fontId="57" fillId="0" borderId="1" xfId="2" applyFont="1" applyAlignment="1">
      <alignment horizontal="left" vertical="top" wrapText="1"/>
    </xf>
    <xf numFmtId="3" fontId="57" fillId="0" borderId="1" xfId="2" applyNumberFormat="1" applyFont="1" applyAlignment="1">
      <alignment vertical="top" wrapText="1"/>
    </xf>
    <xf numFmtId="3" fontId="58" fillId="0" borderId="1" xfId="2" applyNumberFormat="1" applyFont="1" applyAlignment="1">
      <alignment horizontal="center" vertical="top" wrapText="1"/>
    </xf>
    <xf numFmtId="0" fontId="57" fillId="0" borderId="1" xfId="2" applyFont="1" applyAlignment="1" applyProtection="1">
      <alignment horizontal="left" vertical="top" wrapText="1"/>
      <protection locked="0"/>
    </xf>
    <xf numFmtId="0" fontId="59" fillId="0" borderId="1" xfId="2" applyFont="1" applyAlignment="1">
      <alignment horizontal="center" vertical="top" wrapText="1"/>
    </xf>
    <xf numFmtId="0" fontId="60" fillId="0" borderId="1" xfId="2" applyFont="1" applyAlignment="1">
      <alignment horizontal="left" vertical="top" wrapText="1"/>
    </xf>
    <xf numFmtId="0" fontId="59" fillId="0" borderId="32" xfId="2" applyFont="1" applyBorder="1" applyAlignment="1">
      <alignment horizontal="center" vertical="top" wrapText="1"/>
    </xf>
    <xf numFmtId="3" fontId="57" fillId="0" borderId="32" xfId="2" applyNumberFormat="1" applyFont="1" applyBorder="1" applyAlignment="1">
      <alignment horizontal="center" vertical="top" wrapText="1"/>
    </xf>
    <xf numFmtId="3" fontId="57" fillId="5" borderId="32" xfId="2" applyNumberFormat="1" applyFont="1" applyFill="1" applyBorder="1" applyAlignment="1">
      <alignment horizontal="center" vertical="top" wrapText="1"/>
    </xf>
    <xf numFmtId="0" fontId="58" fillId="0" borderId="32" xfId="2" applyFont="1" applyBorder="1" applyAlignment="1">
      <alignment horizontal="center" vertical="top" wrapText="1"/>
    </xf>
    <xf numFmtId="0" fontId="60" fillId="0" borderId="32" xfId="2" applyFont="1" applyBorder="1" applyAlignment="1">
      <alignment horizontal="left" vertical="top" wrapText="1"/>
    </xf>
    <xf numFmtId="49" fontId="57" fillId="0" borderId="32" xfId="2" applyNumberFormat="1" applyFont="1" applyBorder="1" applyAlignment="1">
      <alignment horizontal="left" vertical="top" wrapText="1"/>
    </xf>
    <xf numFmtId="0" fontId="57" fillId="0" borderId="32" xfId="2" applyFont="1" applyBorder="1" applyAlignment="1">
      <alignment horizontal="left" vertical="top" wrapText="1"/>
    </xf>
    <xf numFmtId="49" fontId="61" fillId="0" borderId="1" xfId="2" applyNumberFormat="1" applyFont="1" applyAlignment="1">
      <alignment horizontal="left" vertical="top" wrapText="1"/>
    </xf>
    <xf numFmtId="3" fontId="49" fillId="0" borderId="1" xfId="2" applyNumberFormat="1" applyFont="1" applyAlignment="1">
      <alignment horizontal="left" vertical="top" wrapText="1"/>
    </xf>
    <xf numFmtId="0" fontId="58" fillId="0" borderId="32" xfId="3" applyFont="1" applyBorder="1" applyAlignment="1">
      <alignment horizontal="left" vertical="top" wrapText="1"/>
    </xf>
    <xf numFmtId="0" fontId="50" fillId="0" borderId="1" xfId="2" applyFont="1" applyAlignment="1" applyProtection="1">
      <alignment wrapText="1"/>
      <protection locked="0"/>
    </xf>
    <xf numFmtId="0" fontId="57" fillId="0" borderId="1" xfId="2" applyFont="1" applyAlignment="1">
      <alignment horizontal="center" vertical="top" wrapText="1"/>
    </xf>
    <xf numFmtId="1" fontId="57" fillId="0" borderId="1" xfId="2" applyNumberFormat="1" applyFont="1" applyAlignment="1">
      <alignment horizontal="center" vertical="top" wrapText="1"/>
    </xf>
    <xf numFmtId="49" fontId="64" fillId="0" borderId="1" xfId="2" applyNumberFormat="1" applyFont="1" applyAlignment="1">
      <alignment horizontal="left" vertical="center" wrapText="1"/>
    </xf>
    <xf numFmtId="0" fontId="57" fillId="0" borderId="32" xfId="3" applyFont="1" applyBorder="1" applyAlignment="1">
      <alignment horizontal="left" vertical="top" wrapText="1"/>
    </xf>
    <xf numFmtId="0" fontId="65" fillId="0" borderId="1" xfId="2" applyFont="1" applyAlignment="1">
      <alignment horizontal="left" vertical="top" wrapText="1"/>
    </xf>
    <xf numFmtId="0" fontId="58" fillId="0" borderId="32" xfId="4" applyFont="1" applyBorder="1" applyAlignment="1">
      <alignment horizontal="center" vertical="top" wrapText="1"/>
    </xf>
    <xf numFmtId="3" fontId="57" fillId="5" borderId="32" xfId="4" applyNumberFormat="1" applyFont="1" applyFill="1" applyBorder="1" applyAlignment="1">
      <alignment horizontal="center" vertical="top" wrapText="1"/>
    </xf>
    <xf numFmtId="0" fontId="57" fillId="0" borderId="32" xfId="4" applyFont="1" applyBorder="1" applyAlignment="1">
      <alignment horizontal="left" vertical="top" wrapText="1"/>
    </xf>
    <xf numFmtId="49" fontId="61" fillId="0" borderId="1" xfId="2" applyNumberFormat="1" applyFont="1" applyAlignment="1">
      <alignment horizontal="left" vertical="top" wrapText="1"/>
    </xf>
    <xf numFmtId="0" fontId="58" fillId="0" borderId="32" xfId="2" applyFont="1" applyBorder="1" applyAlignment="1">
      <alignment horizontal="left" vertical="top" wrapText="1"/>
    </xf>
    <xf numFmtId="0" fontId="67" fillId="0" borderId="1" xfId="2" applyFont="1" applyAlignment="1">
      <alignment horizontal="left" vertical="top" wrapText="1"/>
    </xf>
    <xf numFmtId="49" fontId="64" fillId="0" borderId="1" xfId="2" applyNumberFormat="1" applyFont="1" applyAlignment="1">
      <alignment horizontal="left" vertical="center" wrapText="1"/>
    </xf>
    <xf numFmtId="0" fontId="57" fillId="0" borderId="1" xfId="2" applyFont="1" applyAlignment="1">
      <alignment horizontal="center" vertical="center" wrapText="1"/>
    </xf>
    <xf numFmtId="169" fontId="57" fillId="0" borderId="1" xfId="2" applyNumberFormat="1" applyFont="1" applyAlignment="1">
      <alignment horizontal="center" vertical="top" wrapText="1"/>
    </xf>
    <xf numFmtId="49" fontId="57" fillId="0" borderId="1" xfId="2" applyNumberFormat="1" applyFont="1" applyAlignment="1">
      <alignment horizontal="center" vertical="center" wrapText="1"/>
    </xf>
    <xf numFmtId="0" fontId="57" fillId="0" borderId="1" xfId="2" applyFont="1" applyAlignment="1">
      <alignment horizontal="center" vertical="center" wrapText="1"/>
    </xf>
    <xf numFmtId="49" fontId="57" fillId="0" borderId="1" xfId="2" applyNumberFormat="1" applyFont="1" applyAlignment="1">
      <alignment horizontal="center" vertical="center" wrapText="1"/>
    </xf>
    <xf numFmtId="0" fontId="50" fillId="0" borderId="1" xfId="2" applyFont="1"/>
    <xf numFmtId="168" fontId="68" fillId="6" borderId="33" xfId="5" applyNumberFormat="1" applyFont="1" applyFill="1" applyBorder="1" applyAlignment="1">
      <alignment vertical="center"/>
    </xf>
    <xf numFmtId="168" fontId="69" fillId="6" borderId="34" xfId="5" applyNumberFormat="1" applyFont="1" applyFill="1" applyBorder="1" applyAlignment="1">
      <alignment vertical="center"/>
    </xf>
    <xf numFmtId="168" fontId="69" fillId="6" borderId="35" xfId="5" applyNumberFormat="1" applyFont="1" applyFill="1" applyBorder="1" applyAlignment="1">
      <alignment vertical="center"/>
    </xf>
    <xf numFmtId="0" fontId="69" fillId="6" borderId="36" xfId="2" applyFont="1" applyFill="1" applyBorder="1"/>
    <xf numFmtId="0" fontId="69" fillId="6" borderId="37" xfId="2" applyFont="1" applyFill="1" applyBorder="1"/>
    <xf numFmtId="0" fontId="68" fillId="6" borderId="38" xfId="5" applyFont="1" applyFill="1" applyBorder="1" applyAlignment="1">
      <alignment vertical="center"/>
    </xf>
    <xf numFmtId="3" fontId="48" fillId="0" borderId="39" xfId="5" applyNumberFormat="1" applyBorder="1" applyAlignment="1">
      <alignment vertical="center"/>
    </xf>
    <xf numFmtId="3" fontId="48" fillId="0" borderId="40" xfId="5" applyNumberFormat="1" applyBorder="1" applyAlignment="1">
      <alignment vertical="center"/>
    </xf>
    <xf numFmtId="49" fontId="0" fillId="0" borderId="41" xfId="5" applyNumberFormat="1" applyFont="1" applyBorder="1" applyAlignment="1">
      <alignment horizontal="left" vertical="center" wrapText="1"/>
    </xf>
    <xf numFmtId="49" fontId="0" fillId="0" borderId="42" xfId="5" applyNumberFormat="1" applyFont="1" applyBorder="1" applyAlignment="1">
      <alignment horizontal="left" vertical="center" wrapText="1"/>
    </xf>
    <xf numFmtId="0" fontId="48" fillId="0" borderId="43" xfId="5" applyBorder="1" applyAlignment="1">
      <alignment vertical="center"/>
    </xf>
    <xf numFmtId="0" fontId="48" fillId="0" borderId="44" xfId="5" applyBorder="1" applyAlignment="1">
      <alignment vertical="center"/>
    </xf>
    <xf numFmtId="3" fontId="48" fillId="0" borderId="45" xfId="5" applyNumberFormat="1" applyBorder="1" applyAlignment="1">
      <alignment vertical="center"/>
    </xf>
    <xf numFmtId="0" fontId="48" fillId="0" borderId="44" xfId="5" applyBorder="1" applyAlignment="1">
      <alignment horizontal="center" vertical="center"/>
    </xf>
    <xf numFmtId="3" fontId="48" fillId="0" borderId="46" xfId="5" applyNumberFormat="1" applyBorder="1" applyAlignment="1">
      <alignment vertical="center"/>
    </xf>
    <xf numFmtId="49" fontId="70" fillId="0" borderId="41" xfId="5" applyNumberFormat="1" applyFont="1" applyBorder="1" applyAlignment="1">
      <alignment horizontal="left" vertical="center" wrapText="1"/>
    </xf>
    <xf numFmtId="49" fontId="70" fillId="0" borderId="42" xfId="5" applyNumberFormat="1" applyFont="1" applyBorder="1" applyAlignment="1">
      <alignment horizontal="left" vertical="center" wrapText="1"/>
    </xf>
    <xf numFmtId="0" fontId="0" fillId="0" borderId="44" xfId="5" applyFont="1" applyBorder="1" applyAlignment="1">
      <alignment horizontal="center" vertical="center"/>
    </xf>
    <xf numFmtId="49" fontId="48" fillId="0" borderId="41" xfId="5" applyNumberFormat="1" applyBorder="1" applyAlignment="1">
      <alignment horizontal="left" vertical="center" wrapText="1"/>
    </xf>
    <xf numFmtId="49" fontId="0" fillId="0" borderId="41" xfId="5" applyNumberFormat="1" applyFont="1" applyBorder="1" applyAlignment="1">
      <alignment horizontal="left" vertical="center" wrapText="1"/>
    </xf>
    <xf numFmtId="49" fontId="0" fillId="0" borderId="42" xfId="5" applyNumberFormat="1" applyFont="1" applyBorder="1" applyAlignment="1">
      <alignment horizontal="left" vertical="center" wrapText="1"/>
    </xf>
    <xf numFmtId="3" fontId="48" fillId="0" borderId="47" xfId="5" applyNumberFormat="1" applyBorder="1" applyAlignment="1">
      <alignment vertical="center"/>
    </xf>
    <xf numFmtId="3" fontId="48" fillId="0" borderId="48" xfId="5" applyNumberFormat="1" applyBorder="1" applyAlignment="1">
      <alignment vertical="center"/>
    </xf>
    <xf numFmtId="49" fontId="0" fillId="0" borderId="49" xfId="5" applyNumberFormat="1" applyFont="1" applyBorder="1" applyAlignment="1">
      <alignment horizontal="left" vertical="center" wrapText="1"/>
    </xf>
    <xf numFmtId="49" fontId="0" fillId="0" borderId="50" xfId="5" applyNumberFormat="1" applyFont="1" applyBorder="1" applyAlignment="1">
      <alignment horizontal="left" vertical="center" wrapText="1"/>
    </xf>
    <xf numFmtId="0" fontId="48" fillId="0" borderId="51" xfId="5" applyBorder="1" applyAlignment="1">
      <alignment vertical="center"/>
    </xf>
    <xf numFmtId="0" fontId="48" fillId="0" borderId="52" xfId="5" applyBorder="1" applyAlignment="1">
      <alignment horizontal="center" vertical="center"/>
    </xf>
    <xf numFmtId="0" fontId="71" fillId="0" borderId="33" xfId="6" applyFont="1" applyBorder="1" applyAlignment="1">
      <alignment horizontal="center" vertical="center" wrapText="1"/>
    </xf>
    <xf numFmtId="0" fontId="71" fillId="0" borderId="34" xfId="6" applyFont="1" applyBorder="1" applyAlignment="1">
      <alignment horizontal="center" vertical="center" wrapText="1"/>
    </xf>
    <xf numFmtId="0" fontId="71" fillId="0" borderId="35" xfId="6" applyFont="1" applyBorder="1" applyAlignment="1">
      <alignment horizontal="center" vertical="center" wrapText="1"/>
    </xf>
    <xf numFmtId="0" fontId="71" fillId="0" borderId="36" xfId="6" applyFont="1" applyBorder="1" applyAlignment="1">
      <alignment horizontal="center" vertical="center" wrapText="1"/>
    </xf>
    <xf numFmtId="0" fontId="71" fillId="0" borderId="37" xfId="6" applyFont="1" applyBorder="1" applyAlignment="1">
      <alignment horizontal="center" vertical="center" wrapText="1"/>
    </xf>
    <xf numFmtId="0" fontId="71" fillId="0" borderId="38" xfId="6" applyFont="1" applyBorder="1" applyAlignment="1">
      <alignment horizontal="center" vertical="center" wrapText="1"/>
    </xf>
    <xf numFmtId="0" fontId="71" fillId="0" borderId="53" xfId="6" applyFont="1" applyBorder="1" applyAlignment="1">
      <alignment horizontal="center"/>
    </xf>
    <xf numFmtId="0" fontId="71" fillId="0" borderId="54" xfId="6" applyFont="1" applyBorder="1"/>
    <xf numFmtId="0" fontId="71" fillId="0" borderId="1" xfId="6" applyFont="1"/>
    <xf numFmtId="0" fontId="71" fillId="0" borderId="55" xfId="6" applyFont="1" applyBorder="1"/>
    <xf numFmtId="14" fontId="71" fillId="0" borderId="56" xfId="6" applyNumberFormat="1" applyFont="1" applyBorder="1" applyAlignment="1">
      <alignment horizontal="left"/>
    </xf>
    <xf numFmtId="14" fontId="71" fillId="0" borderId="1" xfId="6" applyNumberFormat="1" applyFont="1"/>
    <xf numFmtId="0" fontId="50" fillId="0" borderId="56" xfId="2" applyFont="1" applyBorder="1"/>
    <xf numFmtId="0" fontId="50" fillId="0" borderId="1" xfId="2" applyFont="1"/>
    <xf numFmtId="170" fontId="71" fillId="0" borderId="1" xfId="7" applyNumberFormat="1" applyFont="1" applyAlignment="1" applyProtection="1">
      <alignment vertical="center"/>
      <protection locked="0"/>
    </xf>
    <xf numFmtId="0" fontId="71" fillId="0" borderId="56" xfId="6" applyFont="1" applyBorder="1"/>
    <xf numFmtId="0" fontId="72" fillId="0" borderId="1" xfId="6" applyFont="1"/>
    <xf numFmtId="0" fontId="72" fillId="0" borderId="55" xfId="6" applyFont="1" applyBorder="1"/>
    <xf numFmtId="0" fontId="71" fillId="0" borderId="56" xfId="6" applyFont="1" applyBorder="1" applyAlignment="1">
      <alignment horizontal="center"/>
    </xf>
    <xf numFmtId="0" fontId="73" fillId="0" borderId="57" xfId="6" applyFont="1" applyBorder="1" applyAlignment="1">
      <alignment horizontal="center"/>
    </xf>
    <xf numFmtId="0" fontId="73" fillId="0" borderId="58" xfId="6" applyFont="1" applyBorder="1"/>
    <xf numFmtId="0" fontId="74" fillId="0" borderId="59" xfId="6" applyFont="1" applyBorder="1"/>
    <xf numFmtId="3" fontId="57" fillId="0" borderId="32" xfId="4" applyNumberFormat="1" applyFont="1" applyBorder="1" applyAlignment="1">
      <alignment horizontal="center" vertical="top" wrapText="1"/>
    </xf>
    <xf numFmtId="49" fontId="48" fillId="0" borderId="49" xfId="5" applyNumberFormat="1" applyBorder="1" applyAlignment="1">
      <alignment horizontal="left" vertical="center" wrapText="1"/>
    </xf>
    <xf numFmtId="4" fontId="20" fillId="0" borderId="23" xfId="0" applyNumberFormat="1" applyFont="1" applyFill="1" applyBorder="1" applyAlignment="1" applyProtection="1">
      <alignment vertical="center"/>
    </xf>
  </cellXfs>
  <cellStyles count="8">
    <cellStyle name="Hypertextový odkaz" xfId="1" builtinId="8"/>
    <cellStyle name="Normální" xfId="0" builtinId="0" customBuiltin="1"/>
    <cellStyle name="Normální 2" xfId="2" xr:uid="{6BA490E9-2331-4632-A164-D7B21E13FDF7}"/>
    <cellStyle name="normální 2 2" xfId="3" xr:uid="{06F5739B-78E0-45D3-A490-71921CBB98F7}"/>
    <cellStyle name="Normální 3" xfId="4" xr:uid="{BDD8F7D2-089A-4518-8E0C-C8F95387D4C5}"/>
    <cellStyle name="normální_krycí list_soupis výkonů_vzt_stavební úpravy učiliště v Jh 306A" xfId="7" xr:uid="{3BD7C60A-4B2B-460C-8C44-49EDB307BEAF}"/>
    <cellStyle name="normální_soupis vykonu MaR- BOSCH III - Jh 306 Zvýšení výkonu chlazení" xfId="5" xr:uid="{5C1976C6-3748-4AF9-B44C-003FAD523BB5}"/>
    <cellStyle name="normální_soupis výkonů_vzt_stavební úpravy učiliště v Jh 306A" xfId="6" xr:uid="{F0B7848A-B70C-4245-8924-A20410F0898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topLeftCell="A37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0" t="s">
        <v>14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2"/>
      <c r="AQ5" s="22"/>
      <c r="AR5" s="20"/>
      <c r="BE5" s="327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2" t="s">
        <v>17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2"/>
      <c r="AQ6" s="22"/>
      <c r="AR6" s="20"/>
      <c r="BE6" s="32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28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28"/>
      <c r="BS8" s="17" t="s">
        <v>6</v>
      </c>
    </row>
    <row r="9" spans="1:74" s="1" customFormat="1" ht="29.25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1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1" t="s">
        <v>29</v>
      </c>
      <c r="AO9" s="22"/>
      <c r="AP9" s="22"/>
      <c r="AQ9" s="22"/>
      <c r="AR9" s="20"/>
      <c r="BE9" s="328"/>
      <c r="BS9" s="17" t="s">
        <v>6</v>
      </c>
    </row>
    <row r="10" spans="1:74" s="1" customFormat="1" ht="12" customHeight="1">
      <c r="B10" s="21"/>
      <c r="C10" s="22"/>
      <c r="D10" s="29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28"/>
      <c r="BS10" s="17" t="s">
        <v>6</v>
      </c>
    </row>
    <row r="11" spans="1:74" s="1" customFormat="1" ht="18.45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328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8"/>
      <c r="BS12" s="17" t="s">
        <v>6</v>
      </c>
    </row>
    <row r="13" spans="1:74" s="1" customFormat="1" ht="12" customHeight="1">
      <c r="B13" s="21"/>
      <c r="C13" s="22"/>
      <c r="D13" s="29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31</v>
      </c>
      <c r="AL13" s="22"/>
      <c r="AM13" s="22"/>
      <c r="AN13" s="32" t="s">
        <v>37</v>
      </c>
      <c r="AO13" s="22"/>
      <c r="AP13" s="22"/>
      <c r="AQ13" s="22"/>
      <c r="AR13" s="20"/>
      <c r="BE13" s="328"/>
      <c r="BS13" s="17" t="s">
        <v>6</v>
      </c>
    </row>
    <row r="14" spans="1:74" ht="13.2">
      <c r="B14" s="21"/>
      <c r="C14" s="22"/>
      <c r="D14" s="22"/>
      <c r="E14" s="333" t="s">
        <v>37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29" t="s">
        <v>34</v>
      </c>
      <c r="AL14" s="22"/>
      <c r="AM14" s="22"/>
      <c r="AN14" s="32" t="s">
        <v>37</v>
      </c>
      <c r="AO14" s="22"/>
      <c r="AP14" s="22"/>
      <c r="AQ14" s="22"/>
      <c r="AR14" s="20"/>
      <c r="BE14" s="328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8"/>
      <c r="BS15" s="17" t="s">
        <v>4</v>
      </c>
    </row>
    <row r="16" spans="1:74" s="1" customFormat="1" ht="12" customHeight="1">
      <c r="B16" s="21"/>
      <c r="C16" s="22"/>
      <c r="D16" s="29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31</v>
      </c>
      <c r="AL16" s="22"/>
      <c r="AM16" s="22"/>
      <c r="AN16" s="27" t="s">
        <v>39</v>
      </c>
      <c r="AO16" s="22"/>
      <c r="AP16" s="22"/>
      <c r="AQ16" s="22"/>
      <c r="AR16" s="20"/>
      <c r="BE16" s="328"/>
      <c r="BS16" s="17" t="s">
        <v>4</v>
      </c>
    </row>
    <row r="17" spans="1:71" s="1" customFormat="1" ht="18.45" customHeight="1">
      <c r="B17" s="21"/>
      <c r="C17" s="22"/>
      <c r="D17" s="22"/>
      <c r="E17" s="27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34</v>
      </c>
      <c r="AL17" s="22"/>
      <c r="AM17" s="22"/>
      <c r="AN17" s="27" t="s">
        <v>41</v>
      </c>
      <c r="AO17" s="22"/>
      <c r="AP17" s="22"/>
      <c r="AQ17" s="22"/>
      <c r="AR17" s="20"/>
      <c r="BE17" s="328"/>
      <c r="BS17" s="17" t="s">
        <v>42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8"/>
      <c r="BS18" s="17" t="s">
        <v>6</v>
      </c>
    </row>
    <row r="19" spans="1:71" s="1" customFormat="1" ht="12" customHeight="1">
      <c r="B19" s="21"/>
      <c r="C19" s="22"/>
      <c r="D19" s="29" t="s">
        <v>43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31</v>
      </c>
      <c r="AL19" s="22"/>
      <c r="AM19" s="22"/>
      <c r="AN19" s="27" t="s">
        <v>44</v>
      </c>
      <c r="AO19" s="22"/>
      <c r="AP19" s="22"/>
      <c r="AQ19" s="22"/>
      <c r="AR19" s="20"/>
      <c r="BE19" s="328"/>
      <c r="BS19" s="17" t="s">
        <v>6</v>
      </c>
    </row>
    <row r="20" spans="1:71" s="1" customFormat="1" ht="18.45" customHeight="1">
      <c r="B20" s="21"/>
      <c r="C20" s="22"/>
      <c r="D20" s="22"/>
      <c r="E20" s="27" t="s">
        <v>45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34</v>
      </c>
      <c r="AL20" s="22"/>
      <c r="AM20" s="22"/>
      <c r="AN20" s="27" t="s">
        <v>44</v>
      </c>
      <c r="AO20" s="22"/>
      <c r="AP20" s="22"/>
      <c r="AQ20" s="22"/>
      <c r="AR20" s="20"/>
      <c r="BE20" s="328"/>
      <c r="BS20" s="17" t="s">
        <v>4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8"/>
    </row>
    <row r="22" spans="1:71" s="1" customFormat="1" ht="12" customHeight="1">
      <c r="B22" s="21"/>
      <c r="C22" s="22"/>
      <c r="D22" s="29" t="s">
        <v>46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8"/>
    </row>
    <row r="23" spans="1:71" s="1" customFormat="1" ht="47.25" customHeight="1">
      <c r="B23" s="21"/>
      <c r="C23" s="22"/>
      <c r="D23" s="22"/>
      <c r="E23" s="335" t="s">
        <v>47</v>
      </c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5"/>
      <c r="AO23" s="22"/>
      <c r="AP23" s="22"/>
      <c r="AQ23" s="22"/>
      <c r="AR23" s="20"/>
      <c r="BE23" s="328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8"/>
    </row>
    <row r="25" spans="1:71" s="1" customFormat="1" ht="6.9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328"/>
    </row>
    <row r="26" spans="1:71" s="2" customFormat="1" ht="25.95" customHeight="1">
      <c r="A26" s="35"/>
      <c r="B26" s="36"/>
      <c r="C26" s="37"/>
      <c r="D26" s="38" t="s">
        <v>48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6">
        <f>ROUND(AG54,2)</f>
        <v>0</v>
      </c>
      <c r="AL26" s="337"/>
      <c r="AM26" s="337"/>
      <c r="AN26" s="337"/>
      <c r="AO26" s="337"/>
      <c r="AP26" s="37"/>
      <c r="AQ26" s="37"/>
      <c r="AR26" s="40"/>
      <c r="BE26" s="328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8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8" t="s">
        <v>49</v>
      </c>
      <c r="M28" s="338"/>
      <c r="N28" s="338"/>
      <c r="O28" s="338"/>
      <c r="P28" s="338"/>
      <c r="Q28" s="37"/>
      <c r="R28" s="37"/>
      <c r="S28" s="37"/>
      <c r="T28" s="37"/>
      <c r="U28" s="37"/>
      <c r="V28" s="37"/>
      <c r="W28" s="338" t="s">
        <v>50</v>
      </c>
      <c r="X28" s="338"/>
      <c r="Y28" s="338"/>
      <c r="Z28" s="338"/>
      <c r="AA28" s="338"/>
      <c r="AB28" s="338"/>
      <c r="AC28" s="338"/>
      <c r="AD28" s="338"/>
      <c r="AE28" s="338"/>
      <c r="AF28" s="37"/>
      <c r="AG28" s="37"/>
      <c r="AH28" s="37"/>
      <c r="AI28" s="37"/>
      <c r="AJ28" s="37"/>
      <c r="AK28" s="338" t="s">
        <v>51</v>
      </c>
      <c r="AL28" s="338"/>
      <c r="AM28" s="338"/>
      <c r="AN28" s="338"/>
      <c r="AO28" s="338"/>
      <c r="AP28" s="37"/>
      <c r="AQ28" s="37"/>
      <c r="AR28" s="40"/>
      <c r="BE28" s="328"/>
    </row>
    <row r="29" spans="1:71" s="3" customFormat="1" ht="14.4" customHeight="1">
      <c r="B29" s="41"/>
      <c r="C29" s="42"/>
      <c r="D29" s="29" t="s">
        <v>52</v>
      </c>
      <c r="E29" s="42"/>
      <c r="F29" s="29" t="s">
        <v>53</v>
      </c>
      <c r="G29" s="42"/>
      <c r="H29" s="42"/>
      <c r="I29" s="42"/>
      <c r="J29" s="42"/>
      <c r="K29" s="42"/>
      <c r="L29" s="341">
        <v>0.21</v>
      </c>
      <c r="M29" s="340"/>
      <c r="N29" s="340"/>
      <c r="O29" s="340"/>
      <c r="P29" s="340"/>
      <c r="Q29" s="42"/>
      <c r="R29" s="42"/>
      <c r="S29" s="42"/>
      <c r="T29" s="42"/>
      <c r="U29" s="42"/>
      <c r="V29" s="42"/>
      <c r="W29" s="339">
        <f>ROUND(AZ54, 2)</f>
        <v>0</v>
      </c>
      <c r="X29" s="340"/>
      <c r="Y29" s="340"/>
      <c r="Z29" s="340"/>
      <c r="AA29" s="340"/>
      <c r="AB29" s="340"/>
      <c r="AC29" s="340"/>
      <c r="AD29" s="340"/>
      <c r="AE29" s="340"/>
      <c r="AF29" s="42"/>
      <c r="AG29" s="42"/>
      <c r="AH29" s="42"/>
      <c r="AI29" s="42"/>
      <c r="AJ29" s="42"/>
      <c r="AK29" s="339">
        <f>ROUND(AV54, 2)</f>
        <v>0</v>
      </c>
      <c r="AL29" s="340"/>
      <c r="AM29" s="340"/>
      <c r="AN29" s="340"/>
      <c r="AO29" s="340"/>
      <c r="AP29" s="42"/>
      <c r="AQ29" s="42"/>
      <c r="AR29" s="43"/>
      <c r="BE29" s="329"/>
    </row>
    <row r="30" spans="1:71" s="3" customFormat="1" ht="14.4" customHeight="1">
      <c r="B30" s="41"/>
      <c r="C30" s="42"/>
      <c r="D30" s="42"/>
      <c r="E30" s="42"/>
      <c r="F30" s="29" t="s">
        <v>54</v>
      </c>
      <c r="G30" s="42"/>
      <c r="H30" s="42"/>
      <c r="I30" s="42"/>
      <c r="J30" s="42"/>
      <c r="K30" s="42"/>
      <c r="L30" s="341">
        <v>0.15</v>
      </c>
      <c r="M30" s="340"/>
      <c r="N30" s="340"/>
      <c r="O30" s="340"/>
      <c r="P30" s="340"/>
      <c r="Q30" s="42"/>
      <c r="R30" s="42"/>
      <c r="S30" s="42"/>
      <c r="T30" s="42"/>
      <c r="U30" s="42"/>
      <c r="V30" s="42"/>
      <c r="W30" s="339">
        <f>ROUND(BA54, 2)</f>
        <v>0</v>
      </c>
      <c r="X30" s="340"/>
      <c r="Y30" s="340"/>
      <c r="Z30" s="340"/>
      <c r="AA30" s="340"/>
      <c r="AB30" s="340"/>
      <c r="AC30" s="340"/>
      <c r="AD30" s="340"/>
      <c r="AE30" s="340"/>
      <c r="AF30" s="42"/>
      <c r="AG30" s="42"/>
      <c r="AH30" s="42"/>
      <c r="AI30" s="42"/>
      <c r="AJ30" s="42"/>
      <c r="AK30" s="339">
        <f>ROUND(AW54, 2)</f>
        <v>0</v>
      </c>
      <c r="AL30" s="340"/>
      <c r="AM30" s="340"/>
      <c r="AN30" s="340"/>
      <c r="AO30" s="340"/>
      <c r="AP30" s="42"/>
      <c r="AQ30" s="42"/>
      <c r="AR30" s="43"/>
      <c r="BE30" s="329"/>
    </row>
    <row r="31" spans="1:71" s="3" customFormat="1" ht="14.4" hidden="1" customHeight="1">
      <c r="B31" s="41"/>
      <c r="C31" s="42"/>
      <c r="D31" s="42"/>
      <c r="E31" s="42"/>
      <c r="F31" s="29" t="s">
        <v>55</v>
      </c>
      <c r="G31" s="42"/>
      <c r="H31" s="42"/>
      <c r="I31" s="42"/>
      <c r="J31" s="42"/>
      <c r="K31" s="42"/>
      <c r="L31" s="341">
        <v>0.21</v>
      </c>
      <c r="M31" s="340"/>
      <c r="N31" s="340"/>
      <c r="O31" s="340"/>
      <c r="P31" s="340"/>
      <c r="Q31" s="42"/>
      <c r="R31" s="42"/>
      <c r="S31" s="42"/>
      <c r="T31" s="42"/>
      <c r="U31" s="42"/>
      <c r="V31" s="42"/>
      <c r="W31" s="339">
        <f>ROUND(BB54, 2)</f>
        <v>0</v>
      </c>
      <c r="X31" s="340"/>
      <c r="Y31" s="340"/>
      <c r="Z31" s="340"/>
      <c r="AA31" s="340"/>
      <c r="AB31" s="340"/>
      <c r="AC31" s="340"/>
      <c r="AD31" s="340"/>
      <c r="AE31" s="340"/>
      <c r="AF31" s="42"/>
      <c r="AG31" s="42"/>
      <c r="AH31" s="42"/>
      <c r="AI31" s="42"/>
      <c r="AJ31" s="42"/>
      <c r="AK31" s="339">
        <v>0</v>
      </c>
      <c r="AL31" s="340"/>
      <c r="AM31" s="340"/>
      <c r="AN31" s="340"/>
      <c r="AO31" s="340"/>
      <c r="AP31" s="42"/>
      <c r="AQ31" s="42"/>
      <c r="AR31" s="43"/>
      <c r="BE31" s="329"/>
    </row>
    <row r="32" spans="1:71" s="3" customFormat="1" ht="14.4" hidden="1" customHeight="1">
      <c r="B32" s="41"/>
      <c r="C32" s="42"/>
      <c r="D32" s="42"/>
      <c r="E32" s="42"/>
      <c r="F32" s="29" t="s">
        <v>56</v>
      </c>
      <c r="G32" s="42"/>
      <c r="H32" s="42"/>
      <c r="I32" s="42"/>
      <c r="J32" s="42"/>
      <c r="K32" s="42"/>
      <c r="L32" s="341">
        <v>0.15</v>
      </c>
      <c r="M32" s="340"/>
      <c r="N32" s="340"/>
      <c r="O32" s="340"/>
      <c r="P32" s="340"/>
      <c r="Q32" s="42"/>
      <c r="R32" s="42"/>
      <c r="S32" s="42"/>
      <c r="T32" s="42"/>
      <c r="U32" s="42"/>
      <c r="V32" s="42"/>
      <c r="W32" s="339">
        <f>ROUND(BC54, 2)</f>
        <v>0</v>
      </c>
      <c r="X32" s="340"/>
      <c r="Y32" s="340"/>
      <c r="Z32" s="340"/>
      <c r="AA32" s="340"/>
      <c r="AB32" s="340"/>
      <c r="AC32" s="340"/>
      <c r="AD32" s="340"/>
      <c r="AE32" s="340"/>
      <c r="AF32" s="42"/>
      <c r="AG32" s="42"/>
      <c r="AH32" s="42"/>
      <c r="AI32" s="42"/>
      <c r="AJ32" s="42"/>
      <c r="AK32" s="339">
        <v>0</v>
      </c>
      <c r="AL32" s="340"/>
      <c r="AM32" s="340"/>
      <c r="AN32" s="340"/>
      <c r="AO32" s="340"/>
      <c r="AP32" s="42"/>
      <c r="AQ32" s="42"/>
      <c r="AR32" s="43"/>
      <c r="BE32" s="329"/>
    </row>
    <row r="33" spans="1:57" s="3" customFormat="1" ht="14.4" hidden="1" customHeight="1">
      <c r="B33" s="41"/>
      <c r="C33" s="42"/>
      <c r="D33" s="42"/>
      <c r="E33" s="42"/>
      <c r="F33" s="29" t="s">
        <v>57</v>
      </c>
      <c r="G33" s="42"/>
      <c r="H33" s="42"/>
      <c r="I33" s="42"/>
      <c r="J33" s="42"/>
      <c r="K33" s="42"/>
      <c r="L33" s="341">
        <v>0</v>
      </c>
      <c r="M33" s="340"/>
      <c r="N33" s="340"/>
      <c r="O33" s="340"/>
      <c r="P33" s="340"/>
      <c r="Q33" s="42"/>
      <c r="R33" s="42"/>
      <c r="S33" s="42"/>
      <c r="T33" s="42"/>
      <c r="U33" s="42"/>
      <c r="V33" s="42"/>
      <c r="W33" s="339">
        <f>ROUND(BD54, 2)</f>
        <v>0</v>
      </c>
      <c r="X33" s="340"/>
      <c r="Y33" s="340"/>
      <c r="Z33" s="340"/>
      <c r="AA33" s="340"/>
      <c r="AB33" s="340"/>
      <c r="AC33" s="340"/>
      <c r="AD33" s="340"/>
      <c r="AE33" s="340"/>
      <c r="AF33" s="42"/>
      <c r="AG33" s="42"/>
      <c r="AH33" s="42"/>
      <c r="AI33" s="42"/>
      <c r="AJ33" s="42"/>
      <c r="AK33" s="339">
        <v>0</v>
      </c>
      <c r="AL33" s="340"/>
      <c r="AM33" s="340"/>
      <c r="AN33" s="340"/>
      <c r="AO33" s="340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58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59</v>
      </c>
      <c r="U35" s="46"/>
      <c r="V35" s="46"/>
      <c r="W35" s="46"/>
      <c r="X35" s="345" t="s">
        <v>60</v>
      </c>
      <c r="Y35" s="343"/>
      <c r="Z35" s="343"/>
      <c r="AA35" s="343"/>
      <c r="AB35" s="343"/>
      <c r="AC35" s="46"/>
      <c r="AD35" s="46"/>
      <c r="AE35" s="46"/>
      <c r="AF35" s="46"/>
      <c r="AG35" s="46"/>
      <c r="AH35" s="46"/>
      <c r="AI35" s="46"/>
      <c r="AJ35" s="46"/>
      <c r="AK35" s="342">
        <f>SUM(AK26:AK33)</f>
        <v>0</v>
      </c>
      <c r="AL35" s="343"/>
      <c r="AM35" s="343"/>
      <c r="AN35" s="343"/>
      <c r="AO35" s="344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3" t="s">
        <v>61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2021/04/06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4" t="str">
        <f>K6</f>
        <v>Třeboň úpravy a sanace vodojemu 2x1000 m3</v>
      </c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5"/>
      <c r="AE45" s="325"/>
      <c r="AF45" s="325"/>
      <c r="AG45" s="325"/>
      <c r="AH45" s="325"/>
      <c r="AI45" s="325"/>
      <c r="AJ45" s="325"/>
      <c r="AK45" s="325"/>
      <c r="AL45" s="325"/>
      <c r="AM45" s="325"/>
      <c r="AN45" s="325"/>
      <c r="AO45" s="325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Třeboň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353" t="str">
        <f>IF(AN8= "","",AN8)</f>
        <v>20. 4. 2021</v>
      </c>
      <c r="AN47" s="353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>
      <c r="A49" s="35"/>
      <c r="B49" s="36"/>
      <c r="C49" s="29" t="s">
        <v>30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Třeboň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38</v>
      </c>
      <c r="AJ49" s="37"/>
      <c r="AK49" s="37"/>
      <c r="AL49" s="37"/>
      <c r="AM49" s="354" t="str">
        <f>IF(E17="","",E17)</f>
        <v>VAK projekt s.r.o.</v>
      </c>
      <c r="AN49" s="355"/>
      <c r="AO49" s="355"/>
      <c r="AP49" s="355"/>
      <c r="AQ49" s="37"/>
      <c r="AR49" s="40"/>
      <c r="AS49" s="356" t="s">
        <v>62</v>
      </c>
      <c r="AT49" s="35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29" t="s">
        <v>36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43</v>
      </c>
      <c r="AJ50" s="37"/>
      <c r="AK50" s="37"/>
      <c r="AL50" s="37"/>
      <c r="AM50" s="354" t="str">
        <f>IF(E20="","",E20)</f>
        <v>Ing. Martina Zamlinská</v>
      </c>
      <c r="AN50" s="355"/>
      <c r="AO50" s="355"/>
      <c r="AP50" s="355"/>
      <c r="AQ50" s="37"/>
      <c r="AR50" s="40"/>
      <c r="AS50" s="358"/>
      <c r="AT50" s="35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0"/>
      <c r="AT51" s="36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19" t="s">
        <v>63</v>
      </c>
      <c r="D52" s="320"/>
      <c r="E52" s="320"/>
      <c r="F52" s="320"/>
      <c r="G52" s="320"/>
      <c r="H52" s="67"/>
      <c r="I52" s="323" t="s">
        <v>64</v>
      </c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51" t="s">
        <v>65</v>
      </c>
      <c r="AH52" s="320"/>
      <c r="AI52" s="320"/>
      <c r="AJ52" s="320"/>
      <c r="AK52" s="320"/>
      <c r="AL52" s="320"/>
      <c r="AM52" s="320"/>
      <c r="AN52" s="323" t="s">
        <v>66</v>
      </c>
      <c r="AO52" s="320"/>
      <c r="AP52" s="320"/>
      <c r="AQ52" s="68" t="s">
        <v>67</v>
      </c>
      <c r="AR52" s="40"/>
      <c r="AS52" s="69" t="s">
        <v>68</v>
      </c>
      <c r="AT52" s="70" t="s">
        <v>69</v>
      </c>
      <c r="AU52" s="70" t="s">
        <v>70</v>
      </c>
      <c r="AV52" s="70" t="s">
        <v>71</v>
      </c>
      <c r="AW52" s="70" t="s">
        <v>72</v>
      </c>
      <c r="AX52" s="70" t="s">
        <v>73</v>
      </c>
      <c r="AY52" s="70" t="s">
        <v>74</v>
      </c>
      <c r="AZ52" s="70" t="s">
        <v>75</v>
      </c>
      <c r="BA52" s="70" t="s">
        <v>76</v>
      </c>
      <c r="BB52" s="70" t="s">
        <v>77</v>
      </c>
      <c r="BC52" s="70" t="s">
        <v>78</v>
      </c>
      <c r="BD52" s="71" t="s">
        <v>79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80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26">
        <f>ROUND(AG55+AG56+AG57+AG60+AG63+AG64,2)</f>
        <v>0</v>
      </c>
      <c r="AH54" s="326"/>
      <c r="AI54" s="326"/>
      <c r="AJ54" s="326"/>
      <c r="AK54" s="326"/>
      <c r="AL54" s="326"/>
      <c r="AM54" s="326"/>
      <c r="AN54" s="362">
        <f t="shared" ref="AN54:AN64" si="0">SUM(AG54,AT54)</f>
        <v>0</v>
      </c>
      <c r="AO54" s="362"/>
      <c r="AP54" s="362"/>
      <c r="AQ54" s="79" t="s">
        <v>44</v>
      </c>
      <c r="AR54" s="80"/>
      <c r="AS54" s="81">
        <f>ROUND(AS55+AS56+AS57+AS60+AS63+AS64,2)</f>
        <v>0</v>
      </c>
      <c r="AT54" s="82">
        <f t="shared" ref="AT54:AT64" si="1">ROUND(SUM(AV54:AW54),2)</f>
        <v>0</v>
      </c>
      <c r="AU54" s="83">
        <f>ROUND(AU55+AU56+AU57+AU60+AU63+AU64,5)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ROUND(AZ55+AZ56+AZ57+AZ60+AZ63+AZ64,2)</f>
        <v>0</v>
      </c>
      <c r="BA54" s="82">
        <f>ROUND(BA55+BA56+BA57+BA60+BA63+BA64,2)</f>
        <v>0</v>
      </c>
      <c r="BB54" s="82">
        <f>ROUND(BB55+BB56+BB57+BB60+BB63+BB64,2)</f>
        <v>0</v>
      </c>
      <c r="BC54" s="82">
        <f>ROUND(BC55+BC56+BC57+BC60+BC63+BC64,2)</f>
        <v>0</v>
      </c>
      <c r="BD54" s="84">
        <f>ROUND(BD55+BD56+BD57+BD60+BD63+BD64,2)</f>
        <v>0</v>
      </c>
      <c r="BS54" s="85" t="s">
        <v>81</v>
      </c>
      <c r="BT54" s="85" t="s">
        <v>82</v>
      </c>
      <c r="BU54" s="86" t="s">
        <v>83</v>
      </c>
      <c r="BV54" s="85" t="s">
        <v>84</v>
      </c>
      <c r="BW54" s="85" t="s">
        <v>5</v>
      </c>
      <c r="BX54" s="85" t="s">
        <v>85</v>
      </c>
      <c r="CL54" s="85" t="s">
        <v>19</v>
      </c>
    </row>
    <row r="55" spans="1:91" s="7" customFormat="1" ht="24.75" customHeight="1">
      <c r="A55" s="87" t="s">
        <v>86</v>
      </c>
      <c r="B55" s="88"/>
      <c r="C55" s="89"/>
      <c r="D55" s="321" t="s">
        <v>87</v>
      </c>
      <c r="E55" s="321"/>
      <c r="F55" s="321"/>
      <c r="G55" s="321"/>
      <c r="H55" s="321"/>
      <c r="I55" s="90"/>
      <c r="J55" s="321" t="s">
        <v>88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47">
        <f>'VRN-01 - Vedlejší rozpočt...'!J30</f>
        <v>0</v>
      </c>
      <c r="AH55" s="348"/>
      <c r="AI55" s="348"/>
      <c r="AJ55" s="348"/>
      <c r="AK55" s="348"/>
      <c r="AL55" s="348"/>
      <c r="AM55" s="348"/>
      <c r="AN55" s="347">
        <f t="shared" si="0"/>
        <v>0</v>
      </c>
      <c r="AO55" s="348"/>
      <c r="AP55" s="348"/>
      <c r="AQ55" s="91" t="s">
        <v>89</v>
      </c>
      <c r="AR55" s="92"/>
      <c r="AS55" s="93">
        <v>0</v>
      </c>
      <c r="AT55" s="94">
        <f t="shared" si="1"/>
        <v>0</v>
      </c>
      <c r="AU55" s="95">
        <f>'VRN-01 - Vedlejší rozpočt...'!P84</f>
        <v>0</v>
      </c>
      <c r="AV55" s="94">
        <f>'VRN-01 - Vedlejší rozpočt...'!J33</f>
        <v>0</v>
      </c>
      <c r="AW55" s="94">
        <f>'VRN-01 - Vedlejší rozpočt...'!J34</f>
        <v>0</v>
      </c>
      <c r="AX55" s="94">
        <f>'VRN-01 - Vedlejší rozpočt...'!J35</f>
        <v>0</v>
      </c>
      <c r="AY55" s="94">
        <f>'VRN-01 - Vedlejší rozpočt...'!J36</f>
        <v>0</v>
      </c>
      <c r="AZ55" s="94">
        <f>'VRN-01 - Vedlejší rozpočt...'!F33</f>
        <v>0</v>
      </c>
      <c r="BA55" s="94">
        <f>'VRN-01 - Vedlejší rozpočt...'!F34</f>
        <v>0</v>
      </c>
      <c r="BB55" s="94">
        <f>'VRN-01 - Vedlejší rozpočt...'!F35</f>
        <v>0</v>
      </c>
      <c r="BC55" s="94">
        <f>'VRN-01 - Vedlejší rozpočt...'!F36</f>
        <v>0</v>
      </c>
      <c r="BD55" s="96">
        <f>'VRN-01 - Vedlejší rozpočt...'!F37</f>
        <v>0</v>
      </c>
      <c r="BT55" s="97" t="s">
        <v>90</v>
      </c>
      <c r="BV55" s="97" t="s">
        <v>84</v>
      </c>
      <c r="BW55" s="97" t="s">
        <v>91</v>
      </c>
      <c r="BX55" s="97" t="s">
        <v>5</v>
      </c>
      <c r="CL55" s="97" t="s">
        <v>19</v>
      </c>
      <c r="CM55" s="97" t="s">
        <v>92</v>
      </c>
    </row>
    <row r="56" spans="1:91" s="7" customFormat="1" ht="24.75" customHeight="1">
      <c r="A56" s="87" t="s">
        <v>86</v>
      </c>
      <c r="B56" s="88"/>
      <c r="C56" s="89"/>
      <c r="D56" s="321" t="s">
        <v>93</v>
      </c>
      <c r="E56" s="321"/>
      <c r="F56" s="321"/>
      <c r="G56" s="321"/>
      <c r="H56" s="321"/>
      <c r="I56" s="90"/>
      <c r="J56" s="321" t="s">
        <v>94</v>
      </c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47">
        <f>'VRN-02 - Vedlejší rozpočt...'!J30</f>
        <v>0</v>
      </c>
      <c r="AH56" s="348"/>
      <c r="AI56" s="348"/>
      <c r="AJ56" s="348"/>
      <c r="AK56" s="348"/>
      <c r="AL56" s="348"/>
      <c r="AM56" s="348"/>
      <c r="AN56" s="347">
        <f t="shared" si="0"/>
        <v>0</v>
      </c>
      <c r="AO56" s="348"/>
      <c r="AP56" s="348"/>
      <c r="AQ56" s="91" t="s">
        <v>89</v>
      </c>
      <c r="AR56" s="92"/>
      <c r="AS56" s="93">
        <v>0</v>
      </c>
      <c r="AT56" s="94">
        <f t="shared" si="1"/>
        <v>0</v>
      </c>
      <c r="AU56" s="95">
        <f>'VRN-02 - Vedlejší rozpočt...'!P84</f>
        <v>0</v>
      </c>
      <c r="AV56" s="94">
        <f>'VRN-02 - Vedlejší rozpočt...'!J33</f>
        <v>0</v>
      </c>
      <c r="AW56" s="94">
        <f>'VRN-02 - Vedlejší rozpočt...'!J34</f>
        <v>0</v>
      </c>
      <c r="AX56" s="94">
        <f>'VRN-02 - Vedlejší rozpočt...'!J35</f>
        <v>0</v>
      </c>
      <c r="AY56" s="94">
        <f>'VRN-02 - Vedlejší rozpočt...'!J36</f>
        <v>0</v>
      </c>
      <c r="AZ56" s="94">
        <f>'VRN-02 - Vedlejší rozpočt...'!F33</f>
        <v>0</v>
      </c>
      <c r="BA56" s="94">
        <f>'VRN-02 - Vedlejší rozpočt...'!F34</f>
        <v>0</v>
      </c>
      <c r="BB56" s="94">
        <f>'VRN-02 - Vedlejší rozpočt...'!F35</f>
        <v>0</v>
      </c>
      <c r="BC56" s="94">
        <f>'VRN-02 - Vedlejší rozpočt...'!F36</f>
        <v>0</v>
      </c>
      <c r="BD56" s="96">
        <f>'VRN-02 - Vedlejší rozpočt...'!F37</f>
        <v>0</v>
      </c>
      <c r="BT56" s="97" t="s">
        <v>90</v>
      </c>
      <c r="BV56" s="97" t="s">
        <v>84</v>
      </c>
      <c r="BW56" s="97" t="s">
        <v>95</v>
      </c>
      <c r="BX56" s="97" t="s">
        <v>5</v>
      </c>
      <c r="CL56" s="97" t="s">
        <v>19</v>
      </c>
      <c r="CM56" s="97" t="s">
        <v>92</v>
      </c>
    </row>
    <row r="57" spans="1:91" s="7" customFormat="1" ht="16.5" customHeight="1">
      <c r="B57" s="88"/>
      <c r="C57" s="89"/>
      <c r="D57" s="321" t="s">
        <v>96</v>
      </c>
      <c r="E57" s="321"/>
      <c r="F57" s="321"/>
      <c r="G57" s="321"/>
      <c r="H57" s="321"/>
      <c r="I57" s="90"/>
      <c r="J57" s="321" t="s">
        <v>97</v>
      </c>
      <c r="K57" s="321"/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52">
        <f>ROUND(SUM(AG58:AG59),2)</f>
        <v>0</v>
      </c>
      <c r="AH57" s="348"/>
      <c r="AI57" s="348"/>
      <c r="AJ57" s="348"/>
      <c r="AK57" s="348"/>
      <c r="AL57" s="348"/>
      <c r="AM57" s="348"/>
      <c r="AN57" s="347">
        <f t="shared" si="0"/>
        <v>0</v>
      </c>
      <c r="AO57" s="348"/>
      <c r="AP57" s="348"/>
      <c r="AQ57" s="91" t="s">
        <v>98</v>
      </c>
      <c r="AR57" s="92"/>
      <c r="AS57" s="93">
        <f>ROUND(SUM(AS58:AS59),2)</f>
        <v>0</v>
      </c>
      <c r="AT57" s="94">
        <f t="shared" si="1"/>
        <v>0</v>
      </c>
      <c r="AU57" s="95">
        <f>ROUND(SUM(AU58:AU59),5)</f>
        <v>0</v>
      </c>
      <c r="AV57" s="94">
        <f>ROUND(AZ57*L29,2)</f>
        <v>0</v>
      </c>
      <c r="AW57" s="94">
        <f>ROUND(BA57*L30,2)</f>
        <v>0</v>
      </c>
      <c r="AX57" s="94">
        <f>ROUND(BB57*L29,2)</f>
        <v>0</v>
      </c>
      <c r="AY57" s="94">
        <f>ROUND(BC57*L30,2)</f>
        <v>0</v>
      </c>
      <c r="AZ57" s="94">
        <f>ROUND(SUM(AZ58:AZ59),2)</f>
        <v>0</v>
      </c>
      <c r="BA57" s="94">
        <f>ROUND(SUM(BA58:BA59),2)</f>
        <v>0</v>
      </c>
      <c r="BB57" s="94">
        <f>ROUND(SUM(BB58:BB59),2)</f>
        <v>0</v>
      </c>
      <c r="BC57" s="94">
        <f>ROUND(SUM(BC58:BC59),2)</f>
        <v>0</v>
      </c>
      <c r="BD57" s="96">
        <f>ROUND(SUM(BD58:BD59),2)</f>
        <v>0</v>
      </c>
      <c r="BS57" s="97" t="s">
        <v>81</v>
      </c>
      <c r="BT57" s="97" t="s">
        <v>90</v>
      </c>
      <c r="BU57" s="97" t="s">
        <v>83</v>
      </c>
      <c r="BV57" s="97" t="s">
        <v>84</v>
      </c>
      <c r="BW57" s="97" t="s">
        <v>99</v>
      </c>
      <c r="BX57" s="97" t="s">
        <v>5</v>
      </c>
      <c r="CL57" s="97" t="s">
        <v>19</v>
      </c>
      <c r="CM57" s="97" t="s">
        <v>92</v>
      </c>
    </row>
    <row r="58" spans="1:91" s="4" customFormat="1" ht="16.5" customHeight="1">
      <c r="A58" s="87" t="s">
        <v>86</v>
      </c>
      <c r="B58" s="52"/>
      <c r="C58" s="98"/>
      <c r="D58" s="98"/>
      <c r="E58" s="322" t="s">
        <v>100</v>
      </c>
      <c r="F58" s="322"/>
      <c r="G58" s="322"/>
      <c r="H58" s="322"/>
      <c r="I58" s="322"/>
      <c r="J58" s="98"/>
      <c r="K58" s="322" t="s">
        <v>101</v>
      </c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49">
        <f>'SO-01.1 - Vodojem - akumu...'!J32</f>
        <v>0</v>
      </c>
      <c r="AH58" s="350"/>
      <c r="AI58" s="350"/>
      <c r="AJ58" s="350"/>
      <c r="AK58" s="350"/>
      <c r="AL58" s="350"/>
      <c r="AM58" s="350"/>
      <c r="AN58" s="349">
        <f t="shared" si="0"/>
        <v>0</v>
      </c>
      <c r="AO58" s="350"/>
      <c r="AP58" s="350"/>
      <c r="AQ58" s="99" t="s">
        <v>102</v>
      </c>
      <c r="AR58" s="54"/>
      <c r="AS58" s="100">
        <v>0</v>
      </c>
      <c r="AT58" s="101">
        <f t="shared" si="1"/>
        <v>0</v>
      </c>
      <c r="AU58" s="102">
        <f>'SO-01.1 - Vodojem - akumu...'!P98</f>
        <v>0</v>
      </c>
      <c r="AV58" s="101">
        <f>'SO-01.1 - Vodojem - akumu...'!J35</f>
        <v>0</v>
      </c>
      <c r="AW58" s="101">
        <f>'SO-01.1 - Vodojem - akumu...'!J36</f>
        <v>0</v>
      </c>
      <c r="AX58" s="101">
        <f>'SO-01.1 - Vodojem - akumu...'!J37</f>
        <v>0</v>
      </c>
      <c r="AY58" s="101">
        <f>'SO-01.1 - Vodojem - akumu...'!J38</f>
        <v>0</v>
      </c>
      <c r="AZ58" s="101">
        <f>'SO-01.1 - Vodojem - akumu...'!F35</f>
        <v>0</v>
      </c>
      <c r="BA58" s="101">
        <f>'SO-01.1 - Vodojem - akumu...'!F36</f>
        <v>0</v>
      </c>
      <c r="BB58" s="101">
        <f>'SO-01.1 - Vodojem - akumu...'!F37</f>
        <v>0</v>
      </c>
      <c r="BC58" s="101">
        <f>'SO-01.1 - Vodojem - akumu...'!F38</f>
        <v>0</v>
      </c>
      <c r="BD58" s="103">
        <f>'SO-01.1 - Vodojem - akumu...'!F39</f>
        <v>0</v>
      </c>
      <c r="BT58" s="104" t="s">
        <v>92</v>
      </c>
      <c r="BV58" s="104" t="s">
        <v>84</v>
      </c>
      <c r="BW58" s="104" t="s">
        <v>103</v>
      </c>
      <c r="BX58" s="104" t="s">
        <v>99</v>
      </c>
      <c r="CL58" s="104" t="s">
        <v>19</v>
      </c>
    </row>
    <row r="59" spans="1:91" s="4" customFormat="1" ht="16.5" customHeight="1">
      <c r="A59" s="87" t="s">
        <v>86</v>
      </c>
      <c r="B59" s="52"/>
      <c r="C59" s="98"/>
      <c r="D59" s="98"/>
      <c r="E59" s="322" t="s">
        <v>104</v>
      </c>
      <c r="F59" s="322"/>
      <c r="G59" s="322"/>
      <c r="H59" s="322"/>
      <c r="I59" s="322"/>
      <c r="J59" s="98"/>
      <c r="K59" s="322" t="s">
        <v>105</v>
      </c>
      <c r="L59" s="322"/>
      <c r="M59" s="322"/>
      <c r="N59" s="322"/>
      <c r="O59" s="322"/>
      <c r="P59" s="322"/>
      <c r="Q59" s="322"/>
      <c r="R59" s="322"/>
      <c r="S59" s="322"/>
      <c r="T59" s="322"/>
      <c r="U59" s="322"/>
      <c r="V59" s="322"/>
      <c r="W59" s="322"/>
      <c r="X59" s="322"/>
      <c r="Y59" s="322"/>
      <c r="Z59" s="322"/>
      <c r="AA59" s="322"/>
      <c r="AB59" s="322"/>
      <c r="AC59" s="322"/>
      <c r="AD59" s="322"/>
      <c r="AE59" s="322"/>
      <c r="AF59" s="322"/>
      <c r="AG59" s="349">
        <f>'SO-01.2 - Sanace akumulac...'!J32</f>
        <v>0</v>
      </c>
      <c r="AH59" s="350"/>
      <c r="AI59" s="350"/>
      <c r="AJ59" s="350"/>
      <c r="AK59" s="350"/>
      <c r="AL59" s="350"/>
      <c r="AM59" s="350"/>
      <c r="AN59" s="349">
        <f t="shared" si="0"/>
        <v>0</v>
      </c>
      <c r="AO59" s="350"/>
      <c r="AP59" s="350"/>
      <c r="AQ59" s="99" t="s">
        <v>102</v>
      </c>
      <c r="AR59" s="54"/>
      <c r="AS59" s="100">
        <v>0</v>
      </c>
      <c r="AT59" s="101">
        <f t="shared" si="1"/>
        <v>0</v>
      </c>
      <c r="AU59" s="102">
        <f>'SO-01.2 - Sanace akumulac...'!P91</f>
        <v>0</v>
      </c>
      <c r="AV59" s="101">
        <f>'SO-01.2 - Sanace akumulac...'!J35</f>
        <v>0</v>
      </c>
      <c r="AW59" s="101">
        <f>'SO-01.2 - Sanace akumulac...'!J36</f>
        <v>0</v>
      </c>
      <c r="AX59" s="101">
        <f>'SO-01.2 - Sanace akumulac...'!J37</f>
        <v>0</v>
      </c>
      <c r="AY59" s="101">
        <f>'SO-01.2 - Sanace akumulac...'!J38</f>
        <v>0</v>
      </c>
      <c r="AZ59" s="101">
        <f>'SO-01.2 - Sanace akumulac...'!F35</f>
        <v>0</v>
      </c>
      <c r="BA59" s="101">
        <f>'SO-01.2 - Sanace akumulac...'!F36</f>
        <v>0</v>
      </c>
      <c r="BB59" s="101">
        <f>'SO-01.2 - Sanace akumulac...'!F37</f>
        <v>0</v>
      </c>
      <c r="BC59" s="101">
        <f>'SO-01.2 - Sanace akumulac...'!F38</f>
        <v>0</v>
      </c>
      <c r="BD59" s="103">
        <f>'SO-01.2 - Sanace akumulac...'!F39</f>
        <v>0</v>
      </c>
      <c r="BT59" s="104" t="s">
        <v>92</v>
      </c>
      <c r="BV59" s="104" t="s">
        <v>84</v>
      </c>
      <c r="BW59" s="104" t="s">
        <v>106</v>
      </c>
      <c r="BX59" s="104" t="s">
        <v>99</v>
      </c>
      <c r="CL59" s="104" t="s">
        <v>19</v>
      </c>
    </row>
    <row r="60" spans="1:91" s="7" customFormat="1" ht="16.5" customHeight="1">
      <c r="B60" s="88"/>
      <c r="C60" s="89"/>
      <c r="D60" s="321" t="s">
        <v>107</v>
      </c>
      <c r="E60" s="321"/>
      <c r="F60" s="321"/>
      <c r="G60" s="321"/>
      <c r="H60" s="321"/>
      <c r="I60" s="90"/>
      <c r="J60" s="321" t="s">
        <v>108</v>
      </c>
      <c r="K60" s="321"/>
      <c r="L60" s="321"/>
      <c r="M60" s="321"/>
      <c r="N60" s="321"/>
      <c r="O60" s="321"/>
      <c r="P60" s="321"/>
      <c r="Q60" s="321"/>
      <c r="R60" s="321"/>
      <c r="S60" s="321"/>
      <c r="T60" s="321"/>
      <c r="U60" s="321"/>
      <c r="V60" s="321"/>
      <c r="W60" s="321"/>
      <c r="X60" s="321"/>
      <c r="Y60" s="321"/>
      <c r="Z60" s="321"/>
      <c r="AA60" s="321"/>
      <c r="AB60" s="321"/>
      <c r="AC60" s="321"/>
      <c r="AD60" s="321"/>
      <c r="AE60" s="321"/>
      <c r="AF60" s="321"/>
      <c r="AG60" s="352">
        <f>ROUND(SUM(AG61:AG62),2)</f>
        <v>0</v>
      </c>
      <c r="AH60" s="348"/>
      <c r="AI60" s="348"/>
      <c r="AJ60" s="348"/>
      <c r="AK60" s="348"/>
      <c r="AL60" s="348"/>
      <c r="AM60" s="348"/>
      <c r="AN60" s="347">
        <f t="shared" si="0"/>
        <v>0</v>
      </c>
      <c r="AO60" s="348"/>
      <c r="AP60" s="348"/>
      <c r="AQ60" s="91" t="s">
        <v>98</v>
      </c>
      <c r="AR60" s="92"/>
      <c r="AS60" s="93">
        <f>ROUND(SUM(AS61:AS62),2)</f>
        <v>0</v>
      </c>
      <c r="AT60" s="94">
        <f t="shared" si="1"/>
        <v>0</v>
      </c>
      <c r="AU60" s="95">
        <f>ROUND(SUM(AU61:AU62),5)</f>
        <v>0</v>
      </c>
      <c r="AV60" s="94">
        <f>ROUND(AZ60*L29,2)</f>
        <v>0</v>
      </c>
      <c r="AW60" s="94">
        <f>ROUND(BA60*L30,2)</f>
        <v>0</v>
      </c>
      <c r="AX60" s="94">
        <f>ROUND(BB60*L29,2)</f>
        <v>0</v>
      </c>
      <c r="AY60" s="94">
        <f>ROUND(BC60*L30,2)</f>
        <v>0</v>
      </c>
      <c r="AZ60" s="94">
        <f>ROUND(SUM(AZ61:AZ62),2)</f>
        <v>0</v>
      </c>
      <c r="BA60" s="94">
        <f>ROUND(SUM(BA61:BA62),2)</f>
        <v>0</v>
      </c>
      <c r="BB60" s="94">
        <f>ROUND(SUM(BB61:BB62),2)</f>
        <v>0</v>
      </c>
      <c r="BC60" s="94">
        <f>ROUND(SUM(BC61:BC62),2)</f>
        <v>0</v>
      </c>
      <c r="BD60" s="96">
        <f>ROUND(SUM(BD61:BD62),2)</f>
        <v>0</v>
      </c>
      <c r="BS60" s="97" t="s">
        <v>81</v>
      </c>
      <c r="BT60" s="97" t="s">
        <v>90</v>
      </c>
      <c r="BU60" s="97" t="s">
        <v>83</v>
      </c>
      <c r="BV60" s="97" t="s">
        <v>84</v>
      </c>
      <c r="BW60" s="97" t="s">
        <v>109</v>
      </c>
      <c r="BX60" s="97" t="s">
        <v>5</v>
      </c>
      <c r="CL60" s="97" t="s">
        <v>19</v>
      </c>
      <c r="CM60" s="97" t="s">
        <v>92</v>
      </c>
    </row>
    <row r="61" spans="1:91" s="4" customFormat="1" ht="16.5" customHeight="1">
      <c r="A61" s="87" t="s">
        <v>86</v>
      </c>
      <c r="B61" s="52"/>
      <c r="C61" s="98"/>
      <c r="D61" s="98"/>
      <c r="E61" s="322" t="s">
        <v>110</v>
      </c>
      <c r="F61" s="322"/>
      <c r="G61" s="322"/>
      <c r="H61" s="322"/>
      <c r="I61" s="322"/>
      <c r="J61" s="98"/>
      <c r="K61" s="322" t="s">
        <v>111</v>
      </c>
      <c r="L61" s="322"/>
      <c r="M61" s="322"/>
      <c r="N61" s="322"/>
      <c r="O61" s="322"/>
      <c r="P61" s="322"/>
      <c r="Q61" s="322"/>
      <c r="R61" s="322"/>
      <c r="S61" s="322"/>
      <c r="T61" s="322"/>
      <c r="U61" s="322"/>
      <c r="V61" s="322"/>
      <c r="W61" s="322"/>
      <c r="X61" s="322"/>
      <c r="Y61" s="322"/>
      <c r="Z61" s="322"/>
      <c r="AA61" s="322"/>
      <c r="AB61" s="322"/>
      <c r="AC61" s="322"/>
      <c r="AD61" s="322"/>
      <c r="AE61" s="322"/>
      <c r="AF61" s="322"/>
      <c r="AG61" s="349">
        <f>'SO-02.1 - Vodojem - akumu...'!J32</f>
        <v>0</v>
      </c>
      <c r="AH61" s="350"/>
      <c r="AI61" s="350"/>
      <c r="AJ61" s="350"/>
      <c r="AK61" s="350"/>
      <c r="AL61" s="350"/>
      <c r="AM61" s="350"/>
      <c r="AN61" s="349">
        <f t="shared" si="0"/>
        <v>0</v>
      </c>
      <c r="AO61" s="350"/>
      <c r="AP61" s="350"/>
      <c r="AQ61" s="99" t="s">
        <v>102</v>
      </c>
      <c r="AR61" s="54"/>
      <c r="AS61" s="100">
        <v>0</v>
      </c>
      <c r="AT61" s="101">
        <f t="shared" si="1"/>
        <v>0</v>
      </c>
      <c r="AU61" s="102">
        <f>'SO-02.1 - Vodojem - akumu...'!P99</f>
        <v>0</v>
      </c>
      <c r="AV61" s="101">
        <f>'SO-02.1 - Vodojem - akumu...'!J35</f>
        <v>0</v>
      </c>
      <c r="AW61" s="101">
        <f>'SO-02.1 - Vodojem - akumu...'!J36</f>
        <v>0</v>
      </c>
      <c r="AX61" s="101">
        <f>'SO-02.1 - Vodojem - akumu...'!J37</f>
        <v>0</v>
      </c>
      <c r="AY61" s="101">
        <f>'SO-02.1 - Vodojem - akumu...'!J38</f>
        <v>0</v>
      </c>
      <c r="AZ61" s="101">
        <f>'SO-02.1 - Vodojem - akumu...'!F35</f>
        <v>0</v>
      </c>
      <c r="BA61" s="101">
        <f>'SO-02.1 - Vodojem - akumu...'!F36</f>
        <v>0</v>
      </c>
      <c r="BB61" s="101">
        <f>'SO-02.1 - Vodojem - akumu...'!F37</f>
        <v>0</v>
      </c>
      <c r="BC61" s="101">
        <f>'SO-02.1 - Vodojem - akumu...'!F38</f>
        <v>0</v>
      </c>
      <c r="BD61" s="103">
        <f>'SO-02.1 - Vodojem - akumu...'!F39</f>
        <v>0</v>
      </c>
      <c r="BT61" s="104" t="s">
        <v>92</v>
      </c>
      <c r="BV61" s="104" t="s">
        <v>84</v>
      </c>
      <c r="BW61" s="104" t="s">
        <v>112</v>
      </c>
      <c r="BX61" s="104" t="s">
        <v>109</v>
      </c>
      <c r="CL61" s="104" t="s">
        <v>19</v>
      </c>
    </row>
    <row r="62" spans="1:91" s="4" customFormat="1" ht="16.5" customHeight="1">
      <c r="A62" s="87" t="s">
        <v>86</v>
      </c>
      <c r="B62" s="52"/>
      <c r="C62" s="98"/>
      <c r="D62" s="98"/>
      <c r="E62" s="322" t="s">
        <v>113</v>
      </c>
      <c r="F62" s="322"/>
      <c r="G62" s="322"/>
      <c r="H62" s="322"/>
      <c r="I62" s="322"/>
      <c r="J62" s="98"/>
      <c r="K62" s="322" t="s">
        <v>114</v>
      </c>
      <c r="L62" s="322"/>
      <c r="M62" s="322"/>
      <c r="N62" s="322"/>
      <c r="O62" s="322"/>
      <c r="P62" s="322"/>
      <c r="Q62" s="322"/>
      <c r="R62" s="322"/>
      <c r="S62" s="322"/>
      <c r="T62" s="322"/>
      <c r="U62" s="322"/>
      <c r="V62" s="322"/>
      <c r="W62" s="322"/>
      <c r="X62" s="322"/>
      <c r="Y62" s="322"/>
      <c r="Z62" s="322"/>
      <c r="AA62" s="322"/>
      <c r="AB62" s="322"/>
      <c r="AC62" s="322"/>
      <c r="AD62" s="322"/>
      <c r="AE62" s="322"/>
      <c r="AF62" s="322"/>
      <c r="AG62" s="349">
        <f>'SO-02.2 - Sanace akumulac...'!J32</f>
        <v>0</v>
      </c>
      <c r="AH62" s="350"/>
      <c r="AI62" s="350"/>
      <c r="AJ62" s="350"/>
      <c r="AK62" s="350"/>
      <c r="AL62" s="350"/>
      <c r="AM62" s="350"/>
      <c r="AN62" s="349">
        <f t="shared" si="0"/>
        <v>0</v>
      </c>
      <c r="AO62" s="350"/>
      <c r="AP62" s="350"/>
      <c r="AQ62" s="99" t="s">
        <v>102</v>
      </c>
      <c r="AR62" s="54"/>
      <c r="AS62" s="100">
        <v>0</v>
      </c>
      <c r="AT62" s="101">
        <f t="shared" si="1"/>
        <v>0</v>
      </c>
      <c r="AU62" s="102">
        <f>'SO-02.2 - Sanace akumulac...'!P91</f>
        <v>0</v>
      </c>
      <c r="AV62" s="101">
        <f>'SO-02.2 - Sanace akumulac...'!J35</f>
        <v>0</v>
      </c>
      <c r="AW62" s="101">
        <f>'SO-02.2 - Sanace akumulac...'!J36</f>
        <v>0</v>
      </c>
      <c r="AX62" s="101">
        <f>'SO-02.2 - Sanace akumulac...'!J37</f>
        <v>0</v>
      </c>
      <c r="AY62" s="101">
        <f>'SO-02.2 - Sanace akumulac...'!J38</f>
        <v>0</v>
      </c>
      <c r="AZ62" s="101">
        <f>'SO-02.2 - Sanace akumulac...'!F35</f>
        <v>0</v>
      </c>
      <c r="BA62" s="101">
        <f>'SO-02.2 - Sanace akumulac...'!F36</f>
        <v>0</v>
      </c>
      <c r="BB62" s="101">
        <f>'SO-02.2 - Sanace akumulac...'!F37</f>
        <v>0</v>
      </c>
      <c r="BC62" s="101">
        <f>'SO-02.2 - Sanace akumulac...'!F38</f>
        <v>0</v>
      </c>
      <c r="BD62" s="103">
        <f>'SO-02.2 - Sanace akumulac...'!F39</f>
        <v>0</v>
      </c>
      <c r="BT62" s="104" t="s">
        <v>92</v>
      </c>
      <c r="BV62" s="104" t="s">
        <v>84</v>
      </c>
      <c r="BW62" s="104" t="s">
        <v>115</v>
      </c>
      <c r="BX62" s="104" t="s">
        <v>109</v>
      </c>
      <c r="CL62" s="104" t="s">
        <v>19</v>
      </c>
    </row>
    <row r="63" spans="1:91" s="7" customFormat="1" ht="24.75" customHeight="1">
      <c r="A63" s="87" t="s">
        <v>86</v>
      </c>
      <c r="B63" s="88"/>
      <c r="C63" s="89"/>
      <c r="D63" s="321" t="s">
        <v>116</v>
      </c>
      <c r="E63" s="321"/>
      <c r="F63" s="321"/>
      <c r="G63" s="321"/>
      <c r="H63" s="321"/>
      <c r="I63" s="90"/>
      <c r="J63" s="321" t="s">
        <v>117</v>
      </c>
      <c r="K63" s="321"/>
      <c r="L63" s="321"/>
      <c r="M63" s="321"/>
      <c r="N63" s="321"/>
      <c r="O63" s="321"/>
      <c r="P63" s="321"/>
      <c r="Q63" s="321"/>
      <c r="R63" s="321"/>
      <c r="S63" s="321"/>
      <c r="T63" s="321"/>
      <c r="U63" s="321"/>
      <c r="V63" s="321"/>
      <c r="W63" s="321"/>
      <c r="X63" s="321"/>
      <c r="Y63" s="321"/>
      <c r="Z63" s="321"/>
      <c r="AA63" s="321"/>
      <c r="AB63" s="321"/>
      <c r="AC63" s="321"/>
      <c r="AD63" s="321"/>
      <c r="AE63" s="321"/>
      <c r="AF63" s="321"/>
      <c r="AG63" s="347">
        <f>'PS-01 - Technologická čás...'!J30</f>
        <v>0</v>
      </c>
      <c r="AH63" s="348"/>
      <c r="AI63" s="348"/>
      <c r="AJ63" s="348"/>
      <c r="AK63" s="348"/>
      <c r="AL63" s="348"/>
      <c r="AM63" s="348"/>
      <c r="AN63" s="347">
        <f t="shared" si="0"/>
        <v>0</v>
      </c>
      <c r="AO63" s="348"/>
      <c r="AP63" s="348"/>
      <c r="AQ63" s="91" t="s">
        <v>118</v>
      </c>
      <c r="AR63" s="92"/>
      <c r="AS63" s="93">
        <v>0</v>
      </c>
      <c r="AT63" s="94">
        <f t="shared" si="1"/>
        <v>0</v>
      </c>
      <c r="AU63" s="95">
        <f>'PS-01 - Technologická čás...'!P81</f>
        <v>0</v>
      </c>
      <c r="AV63" s="94">
        <f>'PS-01 - Technologická čás...'!J33</f>
        <v>0</v>
      </c>
      <c r="AW63" s="94">
        <f>'PS-01 - Technologická čás...'!J34</f>
        <v>0</v>
      </c>
      <c r="AX63" s="94">
        <f>'PS-01 - Technologická čás...'!J35</f>
        <v>0</v>
      </c>
      <c r="AY63" s="94">
        <f>'PS-01 - Technologická čás...'!J36</f>
        <v>0</v>
      </c>
      <c r="AZ63" s="94">
        <f>'PS-01 - Technologická čás...'!F33</f>
        <v>0</v>
      </c>
      <c r="BA63" s="94">
        <f>'PS-01 - Technologická čás...'!F34</f>
        <v>0</v>
      </c>
      <c r="BB63" s="94">
        <f>'PS-01 - Technologická čás...'!F35</f>
        <v>0</v>
      </c>
      <c r="BC63" s="94">
        <f>'PS-01 - Technologická čás...'!F36</f>
        <v>0</v>
      </c>
      <c r="BD63" s="96">
        <f>'PS-01 - Technologická čás...'!F37</f>
        <v>0</v>
      </c>
      <c r="BT63" s="97" t="s">
        <v>90</v>
      </c>
      <c r="BV63" s="97" t="s">
        <v>84</v>
      </c>
      <c r="BW63" s="97" t="s">
        <v>119</v>
      </c>
      <c r="BX63" s="97" t="s">
        <v>5</v>
      </c>
      <c r="CL63" s="97" t="s">
        <v>19</v>
      </c>
      <c r="CM63" s="97" t="s">
        <v>92</v>
      </c>
    </row>
    <row r="64" spans="1:91" s="7" customFormat="1" ht="24.75" customHeight="1">
      <c r="A64" s="87" t="s">
        <v>86</v>
      </c>
      <c r="B64" s="88"/>
      <c r="C64" s="89"/>
      <c r="D64" s="321" t="s">
        <v>120</v>
      </c>
      <c r="E64" s="321"/>
      <c r="F64" s="321"/>
      <c r="G64" s="321"/>
      <c r="H64" s="321"/>
      <c r="I64" s="90"/>
      <c r="J64" s="321" t="s">
        <v>121</v>
      </c>
      <c r="K64" s="321"/>
      <c r="L64" s="321"/>
      <c r="M64" s="321"/>
      <c r="N64" s="321"/>
      <c r="O64" s="321"/>
      <c r="P64" s="321"/>
      <c r="Q64" s="321"/>
      <c r="R64" s="321"/>
      <c r="S64" s="321"/>
      <c r="T64" s="321"/>
      <c r="U64" s="321"/>
      <c r="V64" s="321"/>
      <c r="W64" s="321"/>
      <c r="X64" s="321"/>
      <c r="Y64" s="321"/>
      <c r="Z64" s="321"/>
      <c r="AA64" s="321"/>
      <c r="AB64" s="321"/>
      <c r="AC64" s="321"/>
      <c r="AD64" s="321"/>
      <c r="AE64" s="321"/>
      <c r="AF64" s="321"/>
      <c r="AG64" s="347">
        <f>'PS-02 - Technologická čás...'!J30</f>
        <v>0</v>
      </c>
      <c r="AH64" s="348"/>
      <c r="AI64" s="348"/>
      <c r="AJ64" s="348"/>
      <c r="AK64" s="348"/>
      <c r="AL64" s="348"/>
      <c r="AM64" s="348"/>
      <c r="AN64" s="347">
        <f t="shared" si="0"/>
        <v>0</v>
      </c>
      <c r="AO64" s="348"/>
      <c r="AP64" s="348"/>
      <c r="AQ64" s="91" t="s">
        <v>118</v>
      </c>
      <c r="AR64" s="92"/>
      <c r="AS64" s="105">
        <v>0</v>
      </c>
      <c r="AT64" s="106">
        <f t="shared" si="1"/>
        <v>0</v>
      </c>
      <c r="AU64" s="107">
        <f>'PS-02 - Technologická čás...'!P81</f>
        <v>0</v>
      </c>
      <c r="AV64" s="106">
        <f>'PS-02 - Technologická čás...'!J33</f>
        <v>0</v>
      </c>
      <c r="AW64" s="106">
        <f>'PS-02 - Technologická čás...'!J34</f>
        <v>0</v>
      </c>
      <c r="AX64" s="106">
        <f>'PS-02 - Technologická čás...'!J35</f>
        <v>0</v>
      </c>
      <c r="AY64" s="106">
        <f>'PS-02 - Technologická čás...'!J36</f>
        <v>0</v>
      </c>
      <c r="AZ64" s="106">
        <f>'PS-02 - Technologická čás...'!F33</f>
        <v>0</v>
      </c>
      <c r="BA64" s="106">
        <f>'PS-02 - Technologická čás...'!F34</f>
        <v>0</v>
      </c>
      <c r="BB64" s="106">
        <f>'PS-02 - Technologická čás...'!F35</f>
        <v>0</v>
      </c>
      <c r="BC64" s="106">
        <f>'PS-02 - Technologická čás...'!F36</f>
        <v>0</v>
      </c>
      <c r="BD64" s="108">
        <f>'PS-02 - Technologická čás...'!F37</f>
        <v>0</v>
      </c>
      <c r="BT64" s="97" t="s">
        <v>90</v>
      </c>
      <c r="BV64" s="97" t="s">
        <v>84</v>
      </c>
      <c r="BW64" s="97" t="s">
        <v>122</v>
      </c>
      <c r="BX64" s="97" t="s">
        <v>5</v>
      </c>
      <c r="CL64" s="97" t="s">
        <v>19</v>
      </c>
      <c r="CM64" s="97" t="s">
        <v>92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xdgfz2MX4cDeKbxYleP/vqePmcO2hC1MqBPaPBZe87/WjaH+aMHJEgZ7GzYe2qVQjFJbUCN3cT68tM+VPFqXFA==" saltValue="qzYIgCb7uTYHZjQNh65bO49MeUes/nVSZt1VLVYqIoirFXIguSoqF1edXUlVQuCPqQbRJygVyL622Y6h03f8Rg==" spinCount="100000" sheet="1" objects="1" scenarios="1" formatColumns="0" formatRows="0"/>
  <mergeCells count="78">
    <mergeCell ref="AS49:AT51"/>
    <mergeCell ref="AN54:AP54"/>
    <mergeCell ref="AN52:AP52"/>
    <mergeCell ref="AN56:AP56"/>
    <mergeCell ref="AN60:AP60"/>
    <mergeCell ref="AN55:AP55"/>
    <mergeCell ref="AN59:AP59"/>
    <mergeCell ref="AN63:AP63"/>
    <mergeCell ref="AN62:AP62"/>
    <mergeCell ref="AN57:AP57"/>
    <mergeCell ref="AN61:AP61"/>
    <mergeCell ref="AN58:AP58"/>
    <mergeCell ref="AR2:BE2"/>
    <mergeCell ref="AG64:AM64"/>
    <mergeCell ref="AG63:AM63"/>
    <mergeCell ref="AG62:AM62"/>
    <mergeCell ref="AG61:AM61"/>
    <mergeCell ref="AG52:AM52"/>
    <mergeCell ref="AG60:AM60"/>
    <mergeCell ref="AG56:AM56"/>
    <mergeCell ref="AG58:AM58"/>
    <mergeCell ref="AG55:AM55"/>
    <mergeCell ref="AG57:AM57"/>
    <mergeCell ref="AG59:AM59"/>
    <mergeCell ref="AM47:AN47"/>
    <mergeCell ref="AM49:AP49"/>
    <mergeCell ref="AM50:AP50"/>
    <mergeCell ref="AN64:AP6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J64:AF64"/>
    <mergeCell ref="J55:AF55"/>
    <mergeCell ref="K62:AF62"/>
    <mergeCell ref="K58:AF58"/>
    <mergeCell ref="K61:AF61"/>
    <mergeCell ref="K59:AF59"/>
    <mergeCell ref="C52:G52"/>
    <mergeCell ref="D63:H63"/>
    <mergeCell ref="D60:H60"/>
    <mergeCell ref="D64:H64"/>
    <mergeCell ref="D55:H55"/>
    <mergeCell ref="D57:H57"/>
    <mergeCell ref="D56:H56"/>
    <mergeCell ref="E58:I58"/>
    <mergeCell ref="E62:I62"/>
    <mergeCell ref="E61:I61"/>
    <mergeCell ref="E59:I59"/>
    <mergeCell ref="I52:AF52"/>
    <mergeCell ref="J63:AF63"/>
    <mergeCell ref="J60:AF60"/>
    <mergeCell ref="J57:AF57"/>
    <mergeCell ref="J56:AF56"/>
  </mergeCells>
  <hyperlinks>
    <hyperlink ref="A55" location="'VRN-01 - Vedlejší rozpočt...'!C2" display="/" xr:uid="{00000000-0004-0000-0000-000000000000}"/>
    <hyperlink ref="A56" location="'VRN-02 - Vedlejší rozpočt...'!C2" display="/" xr:uid="{00000000-0004-0000-0000-000001000000}"/>
    <hyperlink ref="A58" location="'SO-01.1 - Vodojem - akumu...'!C2" display="/" xr:uid="{00000000-0004-0000-0000-000002000000}"/>
    <hyperlink ref="A59" location="'SO-01.2 - Sanace akumulac...'!C2" display="/" xr:uid="{00000000-0004-0000-0000-000003000000}"/>
    <hyperlink ref="A61" location="'SO-02.1 - Vodojem - akumu...'!C2" display="/" xr:uid="{00000000-0004-0000-0000-000004000000}"/>
    <hyperlink ref="A62" location="'SO-02.2 - Sanace akumulac...'!C2" display="/" xr:uid="{00000000-0004-0000-0000-000005000000}"/>
    <hyperlink ref="A63" location="'PS-01 - Technologická čás...'!C2" display="/" xr:uid="{00000000-0004-0000-0000-000006000000}"/>
    <hyperlink ref="A64" location="'PS-02 - Technologická čás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4491A-2D6B-46B2-9055-C0E1AF935C0D}">
  <dimension ref="A1:J5264"/>
  <sheetViews>
    <sheetView view="pageBreakPreview" topLeftCell="A25" zoomScale="60" zoomScaleNormal="90" workbookViewId="0">
      <selection activeCell="E34" sqref="E34:E54"/>
    </sheetView>
  </sheetViews>
  <sheetFormatPr defaultColWidth="11.5703125" defaultRowHeight="13.2"/>
  <cols>
    <col min="1" max="1" width="7.28515625" style="385" customWidth="1"/>
    <col min="2" max="2" width="81.7109375" style="384" customWidth="1"/>
    <col min="3" max="3" width="8.28515625" style="383" customWidth="1"/>
    <col min="4" max="4" width="10.140625" style="383" customWidth="1"/>
    <col min="5" max="5" width="12.85546875" style="382" customWidth="1"/>
    <col min="6" max="6" width="16.5703125" style="382" customWidth="1"/>
    <col min="7" max="7" width="16.5703125" style="381" customWidth="1"/>
    <col min="8" max="8" width="23.85546875" style="381" customWidth="1"/>
    <col min="9" max="9" width="11.5703125" style="381"/>
    <col min="10" max="10" width="77.5703125" style="381" customWidth="1"/>
    <col min="11" max="16384" width="11.5703125" style="381"/>
  </cols>
  <sheetData>
    <row r="1" spans="1:8">
      <c r="A1" s="453" t="s">
        <v>1178</v>
      </c>
      <c r="B1" s="452" t="s">
        <v>1177</v>
      </c>
      <c r="C1" s="452" t="s">
        <v>138</v>
      </c>
      <c r="D1" s="452" t="s">
        <v>139</v>
      </c>
      <c r="E1" s="450" t="s">
        <v>1176</v>
      </c>
      <c r="F1" s="450" t="s">
        <v>1175</v>
      </c>
      <c r="G1" s="452" t="s">
        <v>1174</v>
      </c>
      <c r="H1" s="452" t="s">
        <v>67</v>
      </c>
    </row>
    <row r="2" spans="1:8">
      <c r="A2" s="453"/>
      <c r="B2" s="452"/>
      <c r="C2" s="452"/>
      <c r="D2" s="452"/>
      <c r="E2" s="450" t="s">
        <v>1173</v>
      </c>
      <c r="F2" s="450" t="s">
        <v>1172</v>
      </c>
      <c r="G2" s="452"/>
      <c r="H2" s="452"/>
    </row>
    <row r="3" spans="1:8">
      <c r="A3" s="451"/>
      <c r="B3" s="449"/>
      <c r="C3" s="449"/>
      <c r="D3" s="449"/>
      <c r="E3" s="450"/>
      <c r="F3" s="450"/>
      <c r="G3" s="449"/>
      <c r="H3" s="449"/>
    </row>
    <row r="4" spans="1:8" ht="12.75" customHeight="1">
      <c r="A4" s="448" t="s">
        <v>1213</v>
      </c>
      <c r="B4" s="448"/>
      <c r="C4" s="437"/>
      <c r="D4" s="437"/>
      <c r="E4" s="438"/>
      <c r="F4" s="438"/>
      <c r="G4" s="437"/>
      <c r="H4" s="437"/>
    </row>
    <row r="5" spans="1:8">
      <c r="A5" s="439"/>
      <c r="B5" s="439"/>
      <c r="C5" s="437"/>
      <c r="D5" s="437"/>
      <c r="E5" s="438"/>
      <c r="F5" s="438"/>
      <c r="G5" s="437"/>
      <c r="H5" s="437"/>
    </row>
    <row r="6" spans="1:8">
      <c r="A6" s="433" t="s">
        <v>1212</v>
      </c>
      <c r="B6" s="447"/>
      <c r="C6" s="414"/>
      <c r="D6" s="414"/>
      <c r="E6" s="438">
        <f>F6*C6</f>
        <v>0</v>
      </c>
      <c r="F6" s="438"/>
      <c r="G6" s="414"/>
      <c r="H6" s="414"/>
    </row>
    <row r="7" spans="1:8">
      <c r="A7" s="445"/>
      <c r="B7" s="441" t="s">
        <v>1169</v>
      </c>
      <c r="C7" s="414"/>
      <c r="D7" s="414"/>
      <c r="E7" s="438"/>
      <c r="F7" s="438"/>
      <c r="G7" s="414"/>
      <c r="H7" s="414"/>
    </row>
    <row r="8" spans="1:8" ht="69.599999999999994">
      <c r="A8" s="431" t="s">
        <v>1168</v>
      </c>
      <c r="B8" s="440" t="s">
        <v>1207</v>
      </c>
      <c r="C8" s="442" t="s">
        <v>1121</v>
      </c>
      <c r="D8" s="442">
        <v>1</v>
      </c>
      <c r="E8" s="443"/>
      <c r="F8" s="427">
        <f>E8*D8</f>
        <v>0</v>
      </c>
      <c r="G8" s="429"/>
      <c r="H8" s="429"/>
    </row>
    <row r="9" spans="1:8" ht="22.8">
      <c r="A9" s="431" t="s">
        <v>1167</v>
      </c>
      <c r="B9" s="432" t="s">
        <v>1211</v>
      </c>
      <c r="C9" s="442" t="s">
        <v>1121</v>
      </c>
      <c r="D9" s="442">
        <v>1</v>
      </c>
      <c r="E9" s="443"/>
      <c r="F9" s="427">
        <f>E9*D9</f>
        <v>0</v>
      </c>
      <c r="G9" s="429"/>
      <c r="H9" s="429"/>
    </row>
    <row r="10" spans="1:8" ht="22.8">
      <c r="A10" s="431" t="s">
        <v>1166</v>
      </c>
      <c r="B10" s="432" t="s">
        <v>1145</v>
      </c>
      <c r="C10" s="429" t="s">
        <v>225</v>
      </c>
      <c r="D10" s="442">
        <v>1.5</v>
      </c>
      <c r="E10" s="443"/>
      <c r="F10" s="427">
        <f>E10*D10</f>
        <v>0</v>
      </c>
      <c r="G10" s="429"/>
      <c r="H10" s="429"/>
    </row>
    <row r="11" spans="1:8" ht="22.8">
      <c r="A11" s="431" t="s">
        <v>1165</v>
      </c>
      <c r="B11" s="440" t="s">
        <v>1161</v>
      </c>
      <c r="C11" s="442" t="s">
        <v>1121</v>
      </c>
      <c r="D11" s="442">
        <v>1</v>
      </c>
      <c r="E11" s="443"/>
      <c r="F11" s="427">
        <f>E11*D11</f>
        <v>0</v>
      </c>
      <c r="G11" s="429"/>
      <c r="H11" s="429"/>
    </row>
    <row r="12" spans="1:8">
      <c r="A12" s="445"/>
      <c r="B12" s="441" t="s">
        <v>1160</v>
      </c>
      <c r="C12" s="414"/>
      <c r="D12" s="414"/>
      <c r="E12" s="438"/>
      <c r="F12" s="438"/>
      <c r="G12" s="414"/>
      <c r="H12" s="414"/>
    </row>
    <row r="13" spans="1:8" ht="45.6">
      <c r="A13" s="431" t="s">
        <v>1164</v>
      </c>
      <c r="B13" s="446" t="s">
        <v>1158</v>
      </c>
      <c r="C13" s="442" t="s">
        <v>1121</v>
      </c>
      <c r="D13" s="442">
        <v>1</v>
      </c>
      <c r="E13" s="443"/>
      <c r="F13" s="427">
        <f>E13*D13</f>
        <v>0</v>
      </c>
      <c r="G13" s="429"/>
      <c r="H13" s="429"/>
    </row>
    <row r="14" spans="1:8" ht="45.6">
      <c r="A14" s="431" t="s">
        <v>1162</v>
      </c>
      <c r="B14" s="440" t="s">
        <v>1141</v>
      </c>
      <c r="C14" s="442" t="s">
        <v>1121</v>
      </c>
      <c r="D14" s="442">
        <v>7</v>
      </c>
      <c r="E14" s="443"/>
      <c r="F14" s="427">
        <f>E14*D14</f>
        <v>0</v>
      </c>
      <c r="G14" s="429"/>
      <c r="H14" s="429"/>
    </row>
    <row r="15" spans="1:8" ht="22.8">
      <c r="A15" s="431" t="s">
        <v>1159</v>
      </c>
      <c r="B15" s="432" t="s">
        <v>1145</v>
      </c>
      <c r="C15" s="429" t="s">
        <v>225</v>
      </c>
      <c r="D15" s="442">
        <v>2</v>
      </c>
      <c r="E15" s="443"/>
      <c r="F15" s="427">
        <f>E15*D15</f>
        <v>0</v>
      </c>
      <c r="G15" s="429"/>
      <c r="H15" s="429"/>
    </row>
    <row r="16" spans="1:8" ht="22.8">
      <c r="A16" s="431" t="s">
        <v>1157</v>
      </c>
      <c r="B16" s="432" t="s">
        <v>1143</v>
      </c>
      <c r="C16" s="442" t="s">
        <v>1121</v>
      </c>
      <c r="D16" s="442">
        <v>1</v>
      </c>
      <c r="E16" s="443"/>
      <c r="F16" s="427">
        <f>E16*D16</f>
        <v>0</v>
      </c>
      <c r="G16" s="429"/>
      <c r="H16" s="429"/>
    </row>
    <row r="17" spans="1:10">
      <c r="A17" s="445"/>
      <c r="B17" s="441" t="s">
        <v>1154</v>
      </c>
      <c r="C17" s="414"/>
      <c r="D17" s="414"/>
      <c r="E17" s="438"/>
      <c r="F17" s="438"/>
      <c r="G17" s="414"/>
      <c r="H17" s="414"/>
    </row>
    <row r="18" spans="1:10" ht="68.400000000000006">
      <c r="A18" s="431" t="s">
        <v>1156</v>
      </c>
      <c r="B18" s="444" t="s">
        <v>1210</v>
      </c>
      <c r="C18" s="442" t="s">
        <v>1121</v>
      </c>
      <c r="D18" s="429">
        <v>1</v>
      </c>
      <c r="E18" s="428"/>
      <c r="F18" s="427">
        <f>E18*D18</f>
        <v>0</v>
      </c>
      <c r="G18" s="429"/>
      <c r="H18" s="429"/>
    </row>
    <row r="19" spans="1:10" ht="35.25" customHeight="1">
      <c r="A19" s="431" t="s">
        <v>1155</v>
      </c>
      <c r="B19" s="440" t="s">
        <v>1209</v>
      </c>
      <c r="C19" s="442" t="s">
        <v>1121</v>
      </c>
      <c r="D19" s="442">
        <v>1</v>
      </c>
      <c r="E19" s="443"/>
      <c r="F19" s="427">
        <f>E19*D19</f>
        <v>0</v>
      </c>
      <c r="G19" s="429"/>
      <c r="H19" s="429"/>
    </row>
    <row r="20" spans="1:10" ht="22.8">
      <c r="A20" s="431" t="s">
        <v>1153</v>
      </c>
      <c r="B20" s="432" t="s">
        <v>1208</v>
      </c>
      <c r="C20" s="442" t="s">
        <v>1121</v>
      </c>
      <c r="D20" s="442">
        <v>1</v>
      </c>
      <c r="E20" s="443"/>
      <c r="F20" s="427">
        <f>E20*D20</f>
        <v>0</v>
      </c>
      <c r="G20" s="429"/>
      <c r="H20" s="429"/>
    </row>
    <row r="21" spans="1:10">
      <c r="A21" s="445"/>
      <c r="B21" s="441" t="s">
        <v>1149</v>
      </c>
      <c r="C21" s="414"/>
      <c r="D21" s="414"/>
      <c r="E21" s="438"/>
      <c r="F21" s="438"/>
      <c r="G21" s="414"/>
      <c r="H21" s="414"/>
    </row>
    <row r="22" spans="1:10" ht="22.8">
      <c r="A22" s="431" t="s">
        <v>1152</v>
      </c>
      <c r="B22" s="446" t="s">
        <v>1147</v>
      </c>
      <c r="C22" s="442" t="s">
        <v>1121</v>
      </c>
      <c r="D22" s="442">
        <v>1</v>
      </c>
      <c r="E22" s="443"/>
      <c r="F22" s="427">
        <f>E22*D22</f>
        <v>0</v>
      </c>
      <c r="G22" s="429"/>
      <c r="H22" s="429"/>
    </row>
    <row r="23" spans="1:10" ht="22.8">
      <c r="A23" s="431" t="s">
        <v>1151</v>
      </c>
      <c r="B23" s="432" t="s">
        <v>1145</v>
      </c>
      <c r="C23" s="429" t="s">
        <v>225</v>
      </c>
      <c r="D23" s="442">
        <v>0.3</v>
      </c>
      <c r="E23" s="443"/>
      <c r="F23" s="427">
        <f>E23*D23</f>
        <v>0</v>
      </c>
      <c r="G23" s="429"/>
      <c r="H23" s="429"/>
    </row>
    <row r="24" spans="1:10" ht="24.75" customHeight="1">
      <c r="A24" s="431" t="s">
        <v>1150</v>
      </c>
      <c r="B24" s="432" t="s">
        <v>1143</v>
      </c>
      <c r="C24" s="442" t="s">
        <v>1121</v>
      </c>
      <c r="D24" s="442">
        <v>1</v>
      </c>
      <c r="E24" s="443"/>
      <c r="F24" s="427">
        <f>E24*D24</f>
        <v>0</v>
      </c>
      <c r="G24" s="429"/>
      <c r="H24" s="429"/>
    </row>
    <row r="25" spans="1:10" ht="69.599999999999994">
      <c r="A25" s="431" t="s">
        <v>1148</v>
      </c>
      <c r="B25" s="440" t="s">
        <v>1207</v>
      </c>
      <c r="C25" s="442" t="s">
        <v>1121</v>
      </c>
      <c r="D25" s="442">
        <v>1</v>
      </c>
      <c r="E25" s="443"/>
      <c r="F25" s="504">
        <f>E25*D25</f>
        <v>0</v>
      </c>
      <c r="G25" s="429"/>
      <c r="H25" s="429"/>
    </row>
    <row r="26" spans="1:10" ht="22.8">
      <c r="A26" s="431" t="s">
        <v>1146</v>
      </c>
      <c r="B26" s="446" t="s">
        <v>1137</v>
      </c>
      <c r="C26" s="429" t="s">
        <v>1121</v>
      </c>
      <c r="D26" s="429">
        <v>1</v>
      </c>
      <c r="E26" s="428"/>
      <c r="F26" s="427">
        <f>E26*D26</f>
        <v>0</v>
      </c>
      <c r="G26" s="429"/>
      <c r="H26" s="429"/>
    </row>
    <row r="27" spans="1:10">
      <c r="A27" s="445"/>
      <c r="B27" s="441" t="s">
        <v>1206</v>
      </c>
      <c r="C27" s="414"/>
      <c r="D27" s="414"/>
      <c r="E27" s="438"/>
      <c r="F27" s="438"/>
      <c r="G27" s="414"/>
      <c r="H27" s="414"/>
    </row>
    <row r="28" spans="1:10" ht="34.200000000000003">
      <c r="A28" s="431" t="s">
        <v>1144</v>
      </c>
      <c r="B28" s="432" t="s">
        <v>1205</v>
      </c>
      <c r="C28" s="429" t="s">
        <v>158</v>
      </c>
      <c r="D28" s="429">
        <v>1</v>
      </c>
      <c r="E28" s="428"/>
      <c r="F28" s="427">
        <f>E28*D28</f>
        <v>0</v>
      </c>
      <c r="G28" s="429"/>
      <c r="H28" s="429"/>
    </row>
    <row r="29" spans="1:10">
      <c r="A29" s="445"/>
      <c r="B29" s="441" t="s">
        <v>1120</v>
      </c>
      <c r="C29" s="414"/>
      <c r="D29" s="414"/>
      <c r="E29" s="438"/>
      <c r="F29" s="438"/>
      <c r="G29" s="414"/>
      <c r="H29" s="414"/>
    </row>
    <row r="30" spans="1:10" ht="296.39999999999998">
      <c r="A30" s="431" t="s">
        <v>1142</v>
      </c>
      <c r="B30" s="440" t="s">
        <v>1204</v>
      </c>
      <c r="C30" s="429" t="s">
        <v>158</v>
      </c>
      <c r="D30" s="429">
        <v>1</v>
      </c>
      <c r="E30" s="428"/>
      <c r="F30" s="427">
        <f>E30*D30</f>
        <v>0</v>
      </c>
      <c r="G30" s="429"/>
      <c r="H30" s="429"/>
    </row>
    <row r="31" spans="1:10">
      <c r="A31" s="439"/>
      <c r="B31" s="439"/>
      <c r="C31" s="437"/>
      <c r="D31" s="437"/>
      <c r="E31" s="438"/>
      <c r="F31" s="438"/>
      <c r="G31" s="437"/>
      <c r="H31" s="437"/>
      <c r="J31" s="436"/>
    </row>
    <row r="32" spans="1:10">
      <c r="A32" s="433" t="s">
        <v>1117</v>
      </c>
      <c r="B32" s="433"/>
      <c r="C32" s="414"/>
      <c r="D32" s="414"/>
      <c r="E32" s="419"/>
      <c r="F32" s="419"/>
      <c r="G32" s="424"/>
      <c r="H32" s="424"/>
    </row>
    <row r="33" spans="1:10">
      <c r="A33" s="416"/>
      <c r="B33" s="420"/>
      <c r="C33" s="414"/>
      <c r="D33" s="414"/>
      <c r="E33" s="419"/>
      <c r="F33" s="419"/>
      <c r="G33" s="424"/>
      <c r="H33" s="424"/>
    </row>
    <row r="34" spans="1:10" ht="57">
      <c r="A34" s="431" t="s">
        <v>1116</v>
      </c>
      <c r="B34" s="435" t="s">
        <v>1115</v>
      </c>
      <c r="C34" s="429" t="s">
        <v>158</v>
      </c>
      <c r="D34" s="429">
        <v>1</v>
      </c>
      <c r="E34" s="428"/>
      <c r="F34" s="427">
        <f>E34*D34</f>
        <v>0</v>
      </c>
      <c r="G34" s="426"/>
      <c r="H34" s="426"/>
    </row>
    <row r="35" spans="1:10">
      <c r="A35" s="431" t="s">
        <v>1114</v>
      </c>
      <c r="B35" s="432" t="s">
        <v>1113</v>
      </c>
      <c r="C35" s="429" t="s">
        <v>158</v>
      </c>
      <c r="D35" s="429">
        <v>1</v>
      </c>
      <c r="E35" s="428"/>
      <c r="F35" s="427">
        <f>E35*D35</f>
        <v>0</v>
      </c>
      <c r="G35" s="426"/>
      <c r="H35" s="426"/>
    </row>
    <row r="36" spans="1:10" ht="13.5" customHeight="1">
      <c r="A36" s="431" t="s">
        <v>1112</v>
      </c>
      <c r="B36" s="430" t="s">
        <v>1111</v>
      </c>
      <c r="C36" s="429" t="s">
        <v>158</v>
      </c>
      <c r="D36" s="429">
        <v>1</v>
      </c>
      <c r="E36" s="428"/>
      <c r="F36" s="427">
        <f>E36*D36</f>
        <v>0</v>
      </c>
      <c r="G36" s="426"/>
      <c r="H36" s="426"/>
    </row>
    <row r="37" spans="1:10" ht="13.5" customHeight="1">
      <c r="A37" s="431" t="s">
        <v>1110</v>
      </c>
      <c r="B37" s="430" t="s">
        <v>1203</v>
      </c>
      <c r="C37" s="429" t="s">
        <v>158</v>
      </c>
      <c r="D37" s="429">
        <v>1</v>
      </c>
      <c r="E37" s="428"/>
      <c r="F37" s="427">
        <f>E37*D37</f>
        <v>0</v>
      </c>
      <c r="G37" s="426"/>
      <c r="H37" s="426"/>
    </row>
    <row r="38" spans="1:10">
      <c r="A38" s="416"/>
      <c r="B38" s="420"/>
      <c r="C38" s="414"/>
      <c r="D38" s="414"/>
      <c r="E38" s="419"/>
      <c r="F38" s="419"/>
      <c r="G38" s="424"/>
      <c r="H38" s="424"/>
    </row>
    <row r="39" spans="1:10">
      <c r="A39" s="433" t="s">
        <v>1108</v>
      </c>
      <c r="B39" s="433"/>
      <c r="C39" s="414"/>
      <c r="D39" s="414"/>
      <c r="E39" s="419"/>
      <c r="F39" s="419"/>
      <c r="G39" s="424"/>
      <c r="H39" s="424"/>
    </row>
    <row r="40" spans="1:10">
      <c r="A40" s="416"/>
      <c r="B40" s="420"/>
      <c r="C40" s="414"/>
      <c r="D40" s="414"/>
      <c r="E40" s="419"/>
      <c r="F40" s="419"/>
      <c r="G40" s="424"/>
      <c r="H40" s="424"/>
    </row>
    <row r="41" spans="1:10" ht="13.5" customHeight="1">
      <c r="A41" s="431" t="s">
        <v>1107</v>
      </c>
      <c r="B41" s="432" t="s">
        <v>1106</v>
      </c>
      <c r="C41" s="429" t="s">
        <v>158</v>
      </c>
      <c r="D41" s="429">
        <v>1</v>
      </c>
      <c r="E41" s="428"/>
      <c r="F41" s="427">
        <f>E41*D41</f>
        <v>0</v>
      </c>
      <c r="G41" s="426"/>
      <c r="H41" s="426"/>
    </row>
    <row r="42" spans="1:10" ht="22.8">
      <c r="A42" s="431" t="s">
        <v>1105</v>
      </c>
      <c r="B42" s="432" t="s">
        <v>1202</v>
      </c>
      <c r="C42" s="429" t="s">
        <v>158</v>
      </c>
      <c r="D42" s="429">
        <v>1</v>
      </c>
      <c r="E42" s="428"/>
      <c r="F42" s="427">
        <f>E42*D42</f>
        <v>0</v>
      </c>
      <c r="G42" s="426"/>
      <c r="H42" s="426"/>
    </row>
    <row r="43" spans="1:10">
      <c r="A43" s="431" t="s">
        <v>1103</v>
      </c>
      <c r="B43" s="432" t="s">
        <v>1102</v>
      </c>
      <c r="C43" s="429" t="s">
        <v>158</v>
      </c>
      <c r="D43" s="429">
        <v>1</v>
      </c>
      <c r="E43" s="428"/>
      <c r="F43" s="427">
        <f>E43*D43</f>
        <v>0</v>
      </c>
      <c r="G43" s="426"/>
      <c r="H43" s="426"/>
    </row>
    <row r="44" spans="1:10" ht="13.5" customHeight="1">
      <c r="A44" s="431" t="s">
        <v>1101</v>
      </c>
      <c r="B44" s="430" t="s">
        <v>1100</v>
      </c>
      <c r="C44" s="429" t="s">
        <v>158</v>
      </c>
      <c r="D44" s="429">
        <v>1</v>
      </c>
      <c r="E44" s="428"/>
      <c r="F44" s="427">
        <f>E44*D44</f>
        <v>0</v>
      </c>
      <c r="G44" s="426"/>
      <c r="H44" s="426"/>
    </row>
    <row r="45" spans="1:10" ht="13.5" customHeight="1">
      <c r="A45" s="431" t="s">
        <v>1099</v>
      </c>
      <c r="B45" s="432" t="s">
        <v>1098</v>
      </c>
      <c r="C45" s="429" t="s">
        <v>158</v>
      </c>
      <c r="D45" s="429">
        <v>1</v>
      </c>
      <c r="E45" s="428"/>
      <c r="F45" s="427">
        <f>E45*D45</f>
        <v>0</v>
      </c>
      <c r="G45" s="426"/>
      <c r="H45" s="426"/>
      <c r="J45" s="434"/>
    </row>
    <row r="46" spans="1:10" ht="13.5" customHeight="1">
      <c r="A46" s="431" t="s">
        <v>1097</v>
      </c>
      <c r="B46" s="432" t="s">
        <v>1096</v>
      </c>
      <c r="C46" s="429" t="s">
        <v>158</v>
      </c>
      <c r="D46" s="429">
        <v>1</v>
      </c>
      <c r="E46" s="428"/>
      <c r="F46" s="427">
        <f>E46*D46</f>
        <v>0</v>
      </c>
      <c r="G46" s="426"/>
      <c r="H46" s="426"/>
    </row>
    <row r="47" spans="1:10">
      <c r="A47" s="431" t="s">
        <v>1095</v>
      </c>
      <c r="B47" s="432" t="s">
        <v>1094</v>
      </c>
      <c r="C47" s="429" t="s">
        <v>158</v>
      </c>
      <c r="D47" s="429">
        <v>1</v>
      </c>
      <c r="E47" s="428"/>
      <c r="F47" s="427">
        <f>E47*D47</f>
        <v>0</v>
      </c>
      <c r="G47" s="426"/>
      <c r="H47" s="426"/>
    </row>
    <row r="48" spans="1:10" ht="13.5" customHeight="1">
      <c r="A48" s="431" t="s">
        <v>1093</v>
      </c>
      <c r="B48" s="430" t="s">
        <v>1092</v>
      </c>
      <c r="C48" s="429" t="s">
        <v>158</v>
      </c>
      <c r="D48" s="429">
        <v>1</v>
      </c>
      <c r="E48" s="428"/>
      <c r="F48" s="427">
        <f>E48*D48</f>
        <v>0</v>
      </c>
      <c r="G48" s="426"/>
      <c r="H48" s="426"/>
    </row>
    <row r="49" spans="1:8" ht="13.5" customHeight="1">
      <c r="A49" s="431" t="s">
        <v>1091</v>
      </c>
      <c r="B49" s="430" t="s">
        <v>1090</v>
      </c>
      <c r="C49" s="429" t="s">
        <v>158</v>
      </c>
      <c r="D49" s="429">
        <v>1</v>
      </c>
      <c r="E49" s="428"/>
      <c r="F49" s="427">
        <f>E49*D49</f>
        <v>0</v>
      </c>
      <c r="G49" s="426"/>
      <c r="H49" s="426"/>
    </row>
    <row r="50" spans="1:8" ht="13.5" customHeight="1">
      <c r="A50" s="416"/>
      <c r="B50" s="425"/>
      <c r="C50" s="414"/>
      <c r="D50" s="414"/>
      <c r="E50" s="419"/>
      <c r="F50" s="419"/>
      <c r="G50" s="424"/>
      <c r="H50" s="424"/>
    </row>
    <row r="51" spans="1:8">
      <c r="A51" s="433" t="s">
        <v>1089</v>
      </c>
      <c r="B51" s="433"/>
      <c r="C51" s="414"/>
      <c r="D51" s="414"/>
      <c r="E51" s="419"/>
      <c r="F51" s="419"/>
      <c r="G51" s="424"/>
      <c r="H51" s="424"/>
    </row>
    <row r="52" spans="1:8">
      <c r="A52" s="416"/>
      <c r="B52" s="420"/>
      <c r="C52" s="414"/>
      <c r="D52" s="414"/>
      <c r="E52" s="419"/>
      <c r="F52" s="419"/>
      <c r="G52" s="424"/>
      <c r="H52" s="424"/>
    </row>
    <row r="53" spans="1:8" ht="45.6">
      <c r="A53" s="431" t="s">
        <v>1088</v>
      </c>
      <c r="B53" s="432" t="s">
        <v>1201</v>
      </c>
      <c r="C53" s="429" t="s">
        <v>158</v>
      </c>
      <c r="D53" s="429">
        <v>1</v>
      </c>
      <c r="E53" s="428"/>
      <c r="F53" s="427">
        <f>E53*D53</f>
        <v>0</v>
      </c>
      <c r="G53" s="426"/>
      <c r="H53" s="426"/>
    </row>
    <row r="54" spans="1:8">
      <c r="A54" s="431" t="s">
        <v>1086</v>
      </c>
      <c r="B54" s="430" t="s">
        <v>1200</v>
      </c>
      <c r="C54" s="429" t="s">
        <v>158</v>
      </c>
      <c r="D54" s="429">
        <v>1</v>
      </c>
      <c r="E54" s="428"/>
      <c r="F54" s="427">
        <f>E54*D54</f>
        <v>0</v>
      </c>
      <c r="G54" s="426"/>
      <c r="H54" s="426"/>
    </row>
    <row r="55" spans="1:8" ht="13.5" customHeight="1">
      <c r="A55" s="416"/>
      <c r="B55" s="425"/>
      <c r="C55" s="414"/>
      <c r="D55" s="414"/>
      <c r="E55" s="419"/>
      <c r="F55" s="419"/>
      <c r="G55" s="424"/>
      <c r="H55" s="424"/>
    </row>
    <row r="56" spans="1:8">
      <c r="A56" s="416"/>
      <c r="B56" s="417"/>
      <c r="C56" s="414"/>
      <c r="D56" s="414"/>
      <c r="E56" s="419"/>
      <c r="F56" s="419"/>
      <c r="G56" s="414"/>
      <c r="H56" s="414"/>
    </row>
    <row r="57" spans="1:8" ht="12.75" customHeight="1">
      <c r="A57" s="416"/>
      <c r="B57" s="417"/>
      <c r="C57" s="414"/>
      <c r="D57" s="414"/>
      <c r="E57" s="419"/>
      <c r="F57" s="419"/>
      <c r="G57" s="414"/>
      <c r="H57" s="414"/>
    </row>
    <row r="58" spans="1:8">
      <c r="A58" s="416"/>
      <c r="B58" s="417"/>
      <c r="C58" s="414"/>
      <c r="D58" s="414"/>
      <c r="E58" s="419"/>
      <c r="F58" s="419"/>
      <c r="G58" s="414"/>
      <c r="H58" s="414"/>
    </row>
    <row r="59" spans="1:8">
      <c r="A59" s="416"/>
      <c r="B59" s="423"/>
      <c r="C59" s="414"/>
      <c r="D59" s="414"/>
      <c r="E59" s="419"/>
      <c r="F59" s="419"/>
      <c r="G59" s="422"/>
      <c r="H59" s="422"/>
    </row>
    <row r="60" spans="1:8">
      <c r="A60" s="416"/>
      <c r="B60" s="420"/>
      <c r="C60" s="414"/>
      <c r="D60" s="414"/>
      <c r="E60" s="419"/>
      <c r="F60" s="419"/>
      <c r="G60" s="421"/>
      <c r="H60" s="414"/>
    </row>
    <row r="61" spans="1:8">
      <c r="A61" s="416"/>
      <c r="B61" s="420"/>
      <c r="C61" s="414"/>
      <c r="D61" s="414"/>
      <c r="E61" s="419"/>
      <c r="F61" s="419"/>
      <c r="G61" s="414"/>
      <c r="H61" s="414"/>
    </row>
    <row r="62" spans="1:8" ht="12.75" customHeight="1">
      <c r="A62" s="416"/>
      <c r="B62" s="417"/>
      <c r="C62" s="414"/>
      <c r="D62" s="414"/>
      <c r="E62" s="419"/>
      <c r="F62" s="419"/>
      <c r="G62" s="414"/>
      <c r="H62" s="414"/>
    </row>
    <row r="63" spans="1:8">
      <c r="A63" s="416"/>
      <c r="B63" s="417"/>
      <c r="C63" s="414"/>
      <c r="D63" s="414"/>
      <c r="E63" s="419"/>
      <c r="F63" s="419"/>
      <c r="G63" s="414"/>
      <c r="H63" s="414"/>
    </row>
    <row r="64" spans="1:8">
      <c r="A64" s="416"/>
      <c r="B64" s="417"/>
      <c r="C64" s="414"/>
      <c r="D64" s="414"/>
      <c r="E64" s="419"/>
      <c r="F64" s="419"/>
      <c r="G64" s="414"/>
      <c r="H64" s="414"/>
    </row>
    <row r="65" spans="1:8">
      <c r="A65" s="416"/>
      <c r="B65" s="417"/>
      <c r="C65" s="414"/>
      <c r="D65" s="414"/>
      <c r="E65" s="413"/>
      <c r="F65" s="413"/>
      <c r="G65" s="412"/>
      <c r="H65" s="412"/>
    </row>
    <row r="66" spans="1:8" ht="12.75" customHeight="1">
      <c r="A66" s="416"/>
      <c r="B66" s="417"/>
      <c r="C66" s="414"/>
      <c r="D66" s="414"/>
      <c r="E66" s="413"/>
      <c r="F66" s="413"/>
      <c r="G66" s="412"/>
      <c r="H66" s="412"/>
    </row>
    <row r="67" spans="1:8" ht="12.75" customHeight="1">
      <c r="A67" s="416"/>
      <c r="B67" s="417"/>
      <c r="C67" s="414"/>
      <c r="D67" s="414"/>
      <c r="E67" s="413"/>
      <c r="F67" s="413"/>
      <c r="G67" s="412"/>
      <c r="H67" s="412"/>
    </row>
    <row r="68" spans="1:8">
      <c r="A68" s="416"/>
      <c r="B68" s="417"/>
      <c r="C68" s="414"/>
      <c r="D68" s="414"/>
      <c r="E68" s="413"/>
      <c r="F68" s="413"/>
      <c r="G68" s="412"/>
      <c r="H68" s="412"/>
    </row>
    <row r="69" spans="1:8">
      <c r="A69" s="416"/>
      <c r="B69" s="417"/>
      <c r="C69" s="414"/>
      <c r="D69" s="414"/>
      <c r="E69" s="413"/>
      <c r="F69" s="413"/>
      <c r="G69" s="412"/>
      <c r="H69" s="412"/>
    </row>
    <row r="70" spans="1:8">
      <c r="A70" s="416"/>
      <c r="B70" s="417"/>
      <c r="C70" s="414"/>
      <c r="D70" s="414"/>
      <c r="E70" s="413"/>
      <c r="F70" s="413"/>
      <c r="G70" s="412"/>
      <c r="H70" s="412"/>
    </row>
    <row r="71" spans="1:8">
      <c r="A71" s="416"/>
      <c r="B71" s="417"/>
      <c r="C71" s="414"/>
      <c r="D71" s="414"/>
      <c r="E71" s="413"/>
      <c r="F71" s="413"/>
      <c r="G71" s="412"/>
      <c r="H71" s="412"/>
    </row>
    <row r="72" spans="1:8">
      <c r="A72" s="416"/>
      <c r="B72" s="417"/>
      <c r="C72" s="414"/>
      <c r="D72" s="414"/>
      <c r="E72" s="413"/>
      <c r="F72" s="413"/>
      <c r="G72" s="412"/>
      <c r="H72" s="412"/>
    </row>
    <row r="73" spans="1:8">
      <c r="A73" s="416"/>
      <c r="B73" s="417"/>
      <c r="C73" s="414"/>
      <c r="D73" s="414"/>
      <c r="E73" s="413"/>
      <c r="F73" s="413"/>
      <c r="G73" s="412"/>
      <c r="H73" s="412"/>
    </row>
    <row r="74" spans="1:8">
      <c r="A74" s="416"/>
      <c r="B74" s="417"/>
      <c r="C74" s="414"/>
      <c r="D74" s="414"/>
      <c r="E74" s="413"/>
      <c r="F74" s="413"/>
      <c r="G74" s="412"/>
      <c r="H74" s="412"/>
    </row>
    <row r="75" spans="1:8">
      <c r="A75" s="416"/>
      <c r="B75" s="417"/>
      <c r="C75" s="414"/>
      <c r="D75" s="414"/>
      <c r="E75" s="413"/>
      <c r="F75" s="413"/>
      <c r="G75" s="412"/>
      <c r="H75" s="412"/>
    </row>
    <row r="76" spans="1:8">
      <c r="A76" s="416"/>
      <c r="B76" s="417"/>
      <c r="C76" s="414"/>
      <c r="D76" s="414"/>
      <c r="E76" s="413"/>
      <c r="F76" s="413"/>
      <c r="G76" s="412"/>
      <c r="H76" s="412"/>
    </row>
    <row r="77" spans="1:8">
      <c r="A77" s="416"/>
      <c r="B77" s="417"/>
      <c r="C77" s="414"/>
      <c r="D77" s="414"/>
      <c r="E77" s="413"/>
      <c r="F77" s="413"/>
      <c r="G77" s="412"/>
      <c r="H77" s="412"/>
    </row>
    <row r="78" spans="1:8">
      <c r="A78" s="416"/>
      <c r="B78" s="417"/>
      <c r="C78" s="414"/>
      <c r="D78" s="414"/>
      <c r="E78" s="413"/>
      <c r="F78" s="413"/>
      <c r="G78" s="412"/>
      <c r="H78" s="412"/>
    </row>
    <row r="79" spans="1:8">
      <c r="A79" s="416"/>
      <c r="B79" s="417"/>
      <c r="C79" s="414"/>
      <c r="D79" s="414"/>
      <c r="E79" s="413"/>
      <c r="F79" s="413"/>
      <c r="G79" s="412"/>
      <c r="H79" s="412"/>
    </row>
    <row r="80" spans="1:8" ht="12.75" customHeight="1">
      <c r="A80" s="416"/>
      <c r="B80" s="417"/>
      <c r="C80" s="414"/>
      <c r="D80" s="414"/>
      <c r="E80" s="413"/>
      <c r="F80" s="413"/>
      <c r="G80" s="412"/>
      <c r="H80" s="412"/>
    </row>
    <row r="81" spans="1:8">
      <c r="A81" s="416"/>
      <c r="B81" s="417"/>
      <c r="C81" s="414"/>
      <c r="D81" s="414"/>
      <c r="E81" s="413"/>
      <c r="F81" s="413"/>
      <c r="G81" s="412"/>
      <c r="H81" s="412"/>
    </row>
    <row r="82" spans="1:8">
      <c r="A82" s="416"/>
      <c r="B82" s="418"/>
      <c r="C82" s="414"/>
      <c r="D82" s="414"/>
      <c r="E82" s="413"/>
      <c r="F82" s="413"/>
      <c r="G82" s="412"/>
      <c r="H82" s="412"/>
    </row>
    <row r="83" spans="1:8">
      <c r="A83" s="416"/>
      <c r="B83" s="417"/>
      <c r="C83" s="414"/>
      <c r="D83" s="414"/>
      <c r="E83" s="413"/>
      <c r="F83" s="413"/>
      <c r="G83" s="412"/>
      <c r="H83" s="412"/>
    </row>
    <row r="84" spans="1:8">
      <c r="A84" s="416"/>
      <c r="B84" s="417"/>
      <c r="C84" s="414"/>
      <c r="D84" s="414"/>
      <c r="E84" s="413"/>
      <c r="F84" s="413"/>
      <c r="G84" s="412"/>
      <c r="H84" s="412"/>
    </row>
    <row r="85" spans="1:8">
      <c r="A85" s="416"/>
      <c r="B85" s="417"/>
      <c r="C85" s="414"/>
      <c r="D85" s="414"/>
      <c r="E85" s="413"/>
      <c r="F85" s="413"/>
      <c r="G85" s="412"/>
      <c r="H85" s="412"/>
    </row>
    <row r="86" spans="1:8">
      <c r="A86" s="416"/>
      <c r="B86" s="417"/>
      <c r="C86" s="414"/>
      <c r="D86" s="414"/>
      <c r="E86" s="413"/>
      <c r="F86" s="413"/>
      <c r="G86" s="412"/>
      <c r="H86" s="412"/>
    </row>
    <row r="87" spans="1:8">
      <c r="A87" s="416"/>
      <c r="B87" s="417"/>
      <c r="C87" s="414"/>
      <c r="D87" s="414"/>
      <c r="E87" s="413"/>
      <c r="F87" s="413"/>
      <c r="G87" s="412"/>
      <c r="H87" s="412"/>
    </row>
    <row r="88" spans="1:8" ht="12.75" customHeight="1">
      <c r="A88" s="416"/>
      <c r="B88" s="417"/>
      <c r="C88" s="414"/>
      <c r="D88" s="414"/>
      <c r="E88" s="413"/>
      <c r="F88" s="413"/>
      <c r="G88" s="412"/>
      <c r="H88" s="412"/>
    </row>
    <row r="89" spans="1:8">
      <c r="A89" s="416"/>
      <c r="B89" s="417"/>
      <c r="C89" s="414"/>
      <c r="D89" s="414"/>
      <c r="E89" s="413"/>
      <c r="F89" s="413"/>
      <c r="G89" s="412"/>
      <c r="H89" s="412"/>
    </row>
    <row r="90" spans="1:8">
      <c r="A90" s="416"/>
      <c r="B90" s="417"/>
      <c r="C90" s="414"/>
      <c r="D90" s="414"/>
      <c r="E90" s="413"/>
      <c r="F90" s="413"/>
      <c r="G90" s="412"/>
      <c r="H90" s="412"/>
    </row>
    <row r="91" spans="1:8">
      <c r="A91" s="416"/>
      <c r="B91" s="417"/>
      <c r="C91" s="414"/>
      <c r="D91" s="414"/>
      <c r="E91" s="413"/>
      <c r="F91" s="413"/>
      <c r="G91" s="412"/>
      <c r="H91" s="412"/>
    </row>
    <row r="92" spans="1:8">
      <c r="A92" s="416"/>
      <c r="B92" s="417"/>
      <c r="C92" s="414"/>
      <c r="D92" s="414"/>
      <c r="E92" s="413"/>
      <c r="F92" s="413"/>
      <c r="G92" s="412"/>
      <c r="H92" s="412"/>
    </row>
    <row r="93" spans="1:8">
      <c r="A93" s="416"/>
      <c r="B93" s="417"/>
      <c r="C93" s="414"/>
      <c r="D93" s="414"/>
      <c r="E93" s="413"/>
      <c r="F93" s="413"/>
      <c r="G93" s="412"/>
      <c r="H93" s="412"/>
    </row>
    <row r="94" spans="1:8">
      <c r="A94" s="416"/>
      <c r="B94" s="415"/>
      <c r="C94" s="414"/>
      <c r="D94" s="414"/>
      <c r="E94" s="413"/>
      <c r="F94" s="413"/>
      <c r="G94" s="412"/>
      <c r="H94" s="412"/>
    </row>
    <row r="95" spans="1:8">
      <c r="A95" s="416"/>
      <c r="B95" s="415"/>
      <c r="C95" s="414"/>
      <c r="D95" s="414"/>
      <c r="E95" s="413"/>
      <c r="F95" s="413"/>
      <c r="G95" s="412"/>
      <c r="H95" s="412"/>
    </row>
    <row r="96" spans="1:8">
      <c r="A96" s="416"/>
      <c r="B96" s="415"/>
      <c r="C96" s="414"/>
      <c r="D96" s="414"/>
      <c r="E96" s="413"/>
      <c r="F96" s="413"/>
      <c r="G96" s="412"/>
      <c r="H96" s="412"/>
    </row>
    <row r="97" spans="1:8">
      <c r="A97" s="416"/>
      <c r="B97" s="417"/>
      <c r="C97" s="414"/>
      <c r="D97" s="414"/>
      <c r="E97" s="413"/>
      <c r="F97" s="413"/>
      <c r="G97" s="412"/>
      <c r="H97" s="412"/>
    </row>
    <row r="98" spans="1:8">
      <c r="A98" s="416"/>
      <c r="B98" s="415"/>
      <c r="C98" s="414"/>
      <c r="D98" s="414"/>
      <c r="E98" s="413"/>
      <c r="F98" s="413"/>
      <c r="G98" s="412"/>
      <c r="H98" s="412"/>
    </row>
    <row r="99" spans="1:8">
      <c r="A99" s="416"/>
      <c r="B99" s="415"/>
      <c r="C99" s="414"/>
      <c r="D99" s="414"/>
      <c r="E99" s="413"/>
      <c r="F99" s="413"/>
      <c r="G99" s="412"/>
      <c r="H99" s="412"/>
    </row>
    <row r="100" spans="1:8" ht="12.75" customHeight="1">
      <c r="B100" s="410"/>
      <c r="C100" s="387"/>
      <c r="D100" s="387"/>
    </row>
    <row r="101" spans="1:8">
      <c r="B101" s="390"/>
      <c r="C101" s="387"/>
      <c r="D101" s="387"/>
    </row>
    <row r="102" spans="1:8">
      <c r="B102" s="390"/>
      <c r="C102" s="387"/>
      <c r="D102" s="387"/>
    </row>
    <row r="103" spans="1:8">
      <c r="B103" s="390"/>
      <c r="C103" s="387"/>
      <c r="D103" s="387"/>
    </row>
    <row r="104" spans="1:8">
      <c r="B104" s="390"/>
      <c r="C104" s="387"/>
      <c r="D104" s="387"/>
    </row>
    <row r="105" spans="1:8" ht="12.75" customHeight="1">
      <c r="B105" s="390"/>
      <c r="C105" s="387"/>
      <c r="D105" s="387"/>
    </row>
    <row r="106" spans="1:8" ht="12.75" customHeight="1">
      <c r="B106" s="390"/>
      <c r="C106" s="387"/>
      <c r="D106" s="387"/>
    </row>
    <row r="107" spans="1:8">
      <c r="B107" s="390"/>
      <c r="C107" s="387"/>
      <c r="D107" s="387"/>
    </row>
    <row r="108" spans="1:8">
      <c r="B108" s="390"/>
      <c r="C108" s="387"/>
      <c r="D108" s="387"/>
    </row>
    <row r="109" spans="1:8">
      <c r="B109" s="409"/>
      <c r="C109" s="387"/>
      <c r="D109" s="387"/>
    </row>
    <row r="110" spans="1:8">
      <c r="B110" s="408"/>
      <c r="C110" s="387"/>
      <c r="D110" s="387"/>
    </row>
    <row r="111" spans="1:8">
      <c r="B111" s="390"/>
      <c r="C111" s="387"/>
      <c r="D111" s="387"/>
    </row>
    <row r="112" spans="1:8">
      <c r="B112" s="390"/>
      <c r="C112" s="387"/>
      <c r="D112" s="387"/>
    </row>
    <row r="113" spans="1:4">
      <c r="B113" s="409"/>
      <c r="C113" s="387"/>
      <c r="D113" s="387"/>
    </row>
    <row r="114" spans="1:4" ht="12.75" customHeight="1">
      <c r="B114" s="408"/>
      <c r="C114" s="387"/>
      <c r="D114" s="387"/>
    </row>
    <row r="115" spans="1:4">
      <c r="B115" s="390"/>
      <c r="C115" s="387"/>
      <c r="D115" s="387"/>
    </row>
    <row r="116" spans="1:4">
      <c r="B116" s="390"/>
      <c r="C116" s="387"/>
      <c r="D116" s="387"/>
    </row>
    <row r="117" spans="1:4" ht="12.75" customHeight="1">
      <c r="B117" s="390"/>
      <c r="C117" s="387"/>
      <c r="D117" s="387"/>
    </row>
    <row r="118" spans="1:4" ht="12.75" customHeight="1">
      <c r="B118" s="390"/>
      <c r="C118" s="387"/>
      <c r="D118" s="387"/>
    </row>
    <row r="119" spans="1:4">
      <c r="A119" s="411"/>
      <c r="B119" s="411"/>
      <c r="C119" s="387"/>
      <c r="D119" s="387"/>
    </row>
    <row r="120" spans="1:4" ht="12.75" customHeight="1">
      <c r="B120" s="385"/>
    </row>
    <row r="121" spans="1:4">
      <c r="B121" s="390"/>
    </row>
    <row r="122" spans="1:4">
      <c r="B122" s="390"/>
    </row>
    <row r="123" spans="1:4">
      <c r="B123" s="385"/>
    </row>
    <row r="124" spans="1:4">
      <c r="B124" s="390"/>
    </row>
    <row r="125" spans="1:4">
      <c r="B125" s="390"/>
    </row>
    <row r="126" spans="1:4">
      <c r="B126" s="390"/>
    </row>
    <row r="127" spans="1:4">
      <c r="B127" s="390"/>
    </row>
    <row r="128" spans="1:4" ht="12.75" customHeight="1">
      <c r="B128" s="390"/>
    </row>
    <row r="129" spans="2:2" ht="12.75" customHeight="1">
      <c r="B129" s="390"/>
    </row>
    <row r="130" spans="2:2">
      <c r="B130" s="390"/>
    </row>
    <row r="131" spans="2:2">
      <c r="B131" s="390"/>
    </row>
    <row r="132" spans="2:2">
      <c r="B132" s="390"/>
    </row>
    <row r="133" spans="2:2">
      <c r="B133" s="390"/>
    </row>
    <row r="134" spans="2:2" ht="12.75" customHeight="1">
      <c r="B134" s="390"/>
    </row>
    <row r="135" spans="2:2">
      <c r="B135" s="390"/>
    </row>
    <row r="136" spans="2:2">
      <c r="B136" s="390"/>
    </row>
    <row r="137" spans="2:2">
      <c r="B137" s="390"/>
    </row>
    <row r="138" spans="2:2">
      <c r="B138" s="390"/>
    </row>
    <row r="139" spans="2:2">
      <c r="B139" s="390"/>
    </row>
    <row r="140" spans="2:2">
      <c r="B140" s="390"/>
    </row>
    <row r="141" spans="2:2">
      <c r="B141" s="410"/>
    </row>
    <row r="142" spans="2:2">
      <c r="B142" s="390"/>
    </row>
    <row r="143" spans="2:2">
      <c r="B143" s="390"/>
    </row>
    <row r="144" spans="2:2">
      <c r="B144" s="390"/>
    </row>
    <row r="145" spans="2:2">
      <c r="B145" s="390"/>
    </row>
    <row r="146" spans="2:2">
      <c r="B146" s="390"/>
    </row>
    <row r="147" spans="2:2">
      <c r="B147" s="390"/>
    </row>
    <row r="148" spans="2:2">
      <c r="B148" s="390"/>
    </row>
    <row r="149" spans="2:2">
      <c r="B149" s="390"/>
    </row>
    <row r="150" spans="2:2">
      <c r="B150" s="390"/>
    </row>
    <row r="151" spans="2:2">
      <c r="B151" s="390"/>
    </row>
    <row r="152" spans="2:2">
      <c r="B152" s="390"/>
    </row>
    <row r="153" spans="2:2" ht="12.75" customHeight="1">
      <c r="B153" s="390"/>
    </row>
    <row r="154" spans="2:2">
      <c r="B154" s="390"/>
    </row>
    <row r="155" spans="2:2">
      <c r="B155" s="390"/>
    </row>
    <row r="156" spans="2:2">
      <c r="B156" s="409"/>
    </row>
    <row r="157" spans="2:2">
      <c r="B157" s="409"/>
    </row>
    <row r="158" spans="2:2">
      <c r="B158" s="409"/>
    </row>
    <row r="159" spans="2:2">
      <c r="B159" s="409"/>
    </row>
    <row r="160" spans="2:2">
      <c r="B160" s="390"/>
    </row>
    <row r="161" spans="1:4">
      <c r="B161" s="390"/>
    </row>
    <row r="162" spans="1:4">
      <c r="B162" s="390"/>
    </row>
    <row r="163" spans="1:4">
      <c r="B163" s="390"/>
    </row>
    <row r="164" spans="1:4">
      <c r="B164" s="408"/>
    </row>
    <row r="165" spans="1:4">
      <c r="B165" s="390"/>
    </row>
    <row r="166" spans="1:4">
      <c r="B166" s="390"/>
    </row>
    <row r="167" spans="1:4">
      <c r="B167" s="390"/>
    </row>
    <row r="168" spans="1:4">
      <c r="B168" s="390"/>
    </row>
    <row r="169" spans="1:4">
      <c r="A169" s="402"/>
      <c r="B169" s="402"/>
      <c r="C169" s="406"/>
      <c r="D169" s="406"/>
    </row>
    <row r="170" spans="1:4">
      <c r="A170" s="407"/>
      <c r="B170" s="400"/>
      <c r="C170" s="406"/>
      <c r="D170" s="406"/>
    </row>
    <row r="171" spans="1:4">
      <c r="A171" s="399"/>
    </row>
    <row r="172" spans="1:4">
      <c r="A172" s="399"/>
    </row>
    <row r="173" spans="1:4">
      <c r="A173" s="399"/>
    </row>
    <row r="174" spans="1:4">
      <c r="A174" s="399"/>
    </row>
    <row r="175" spans="1:4">
      <c r="A175" s="403"/>
    </row>
    <row r="176" spans="1:4">
      <c r="A176" s="400"/>
    </row>
    <row r="177" spans="1:3">
      <c r="A177" s="403"/>
    </row>
    <row r="178" spans="1:3">
      <c r="A178" s="403"/>
    </row>
    <row r="179" spans="1:3">
      <c r="A179" s="403"/>
      <c r="C179" s="387"/>
    </row>
    <row r="180" spans="1:3">
      <c r="A180" s="403"/>
    </row>
    <row r="181" spans="1:3">
      <c r="A181" s="399"/>
    </row>
    <row r="182" spans="1:3">
      <c r="A182" s="402"/>
      <c r="B182" s="402"/>
    </row>
    <row r="183" spans="1:3">
      <c r="A183" s="403"/>
    </row>
    <row r="184" spans="1:3">
      <c r="A184" s="403"/>
    </row>
    <row r="185" spans="1:3">
      <c r="A185" s="400"/>
    </row>
    <row r="186" spans="1:3">
      <c r="A186" s="400"/>
    </row>
    <row r="187" spans="1:3">
      <c r="A187" s="400"/>
    </row>
    <row r="188" spans="1:3">
      <c r="A188" s="400"/>
    </row>
    <row r="189" spans="1:3" ht="12.75" customHeight="1">
      <c r="A189" s="400"/>
      <c r="B189" s="401"/>
    </row>
    <row r="190" spans="1:3">
      <c r="A190" s="400"/>
    </row>
    <row r="191" spans="1:3">
      <c r="A191" s="400"/>
    </row>
    <row r="192" spans="1:3">
      <c r="A192" s="400"/>
    </row>
    <row r="193" spans="1:4">
      <c r="A193" s="400"/>
      <c r="B193" s="401"/>
    </row>
    <row r="194" spans="1:4">
      <c r="A194" s="400"/>
    </row>
    <row r="195" spans="1:4">
      <c r="A195" s="400"/>
    </row>
    <row r="196" spans="1:4">
      <c r="A196" s="400"/>
    </row>
    <row r="197" spans="1:4">
      <c r="A197" s="400"/>
    </row>
    <row r="198" spans="1:4">
      <c r="A198" s="400"/>
      <c r="C198" s="387"/>
      <c r="D198" s="387"/>
    </row>
    <row r="199" spans="1:4">
      <c r="A199" s="400"/>
    </row>
    <row r="200" spans="1:4">
      <c r="A200" s="400"/>
    </row>
    <row r="201" spans="1:4">
      <c r="A201" s="400"/>
    </row>
    <row r="202" spans="1:4">
      <c r="A202" s="400"/>
    </row>
    <row r="203" spans="1:4">
      <c r="A203" s="400"/>
    </row>
    <row r="204" spans="1:4">
      <c r="A204" s="400"/>
    </row>
    <row r="205" spans="1:4">
      <c r="A205" s="400"/>
    </row>
    <row r="206" spans="1:4">
      <c r="A206" s="400"/>
      <c r="B206" s="390"/>
    </row>
    <row r="207" spans="1:4">
      <c r="A207" s="400"/>
    </row>
    <row r="208" spans="1:4">
      <c r="A208" s="400"/>
      <c r="B208" s="390"/>
    </row>
    <row r="209" spans="1:4">
      <c r="A209" s="400"/>
      <c r="B209" s="390"/>
    </row>
    <row r="210" spans="1:4">
      <c r="A210" s="400"/>
      <c r="B210" s="390"/>
    </row>
    <row r="211" spans="1:4">
      <c r="A211" s="400"/>
    </row>
    <row r="212" spans="1:4" ht="12.75" customHeight="1">
      <c r="A212" s="400"/>
    </row>
    <row r="213" spans="1:4">
      <c r="A213" s="402"/>
      <c r="B213" s="402"/>
    </row>
    <row r="214" spans="1:4">
      <c r="A214" s="400"/>
      <c r="B214" s="401"/>
    </row>
    <row r="215" spans="1:4">
      <c r="A215" s="400"/>
    </row>
    <row r="216" spans="1:4">
      <c r="A216" s="399"/>
    </row>
    <row r="217" spans="1:4">
      <c r="A217" s="400"/>
    </row>
    <row r="218" spans="1:4">
      <c r="A218" s="399"/>
      <c r="B218" s="398"/>
    </row>
    <row r="219" spans="1:4">
      <c r="B219" s="390"/>
      <c r="C219" s="387"/>
      <c r="D219" s="387"/>
    </row>
    <row r="220" spans="1:4">
      <c r="B220" s="390"/>
      <c r="C220" s="387"/>
      <c r="D220" s="387"/>
    </row>
    <row r="221" spans="1:4">
      <c r="B221" s="390"/>
      <c r="C221" s="387"/>
      <c r="D221" s="387"/>
    </row>
    <row r="223" spans="1:4">
      <c r="A223" s="405"/>
      <c r="B223" s="404"/>
    </row>
    <row r="224" spans="1:4">
      <c r="A224" s="403"/>
    </row>
    <row r="225" spans="1:4">
      <c r="A225" s="403"/>
    </row>
    <row r="226" spans="1:4">
      <c r="A226" s="400"/>
    </row>
    <row r="227" spans="1:4">
      <c r="A227" s="400"/>
    </row>
    <row r="228" spans="1:4">
      <c r="A228" s="400"/>
    </row>
    <row r="229" spans="1:4">
      <c r="A229" s="400"/>
    </row>
    <row r="230" spans="1:4">
      <c r="A230" s="400"/>
      <c r="B230" s="401"/>
    </row>
    <row r="231" spans="1:4">
      <c r="A231" s="400"/>
    </row>
    <row r="232" spans="1:4">
      <c r="A232" s="400"/>
    </row>
    <row r="233" spans="1:4">
      <c r="A233" s="400"/>
    </row>
    <row r="234" spans="1:4">
      <c r="A234" s="400"/>
      <c r="B234" s="401"/>
    </row>
    <row r="235" spans="1:4">
      <c r="A235" s="400"/>
    </row>
    <row r="236" spans="1:4">
      <c r="A236" s="400"/>
    </row>
    <row r="237" spans="1:4">
      <c r="A237" s="400"/>
    </row>
    <row r="238" spans="1:4">
      <c r="A238" s="400"/>
    </row>
    <row r="239" spans="1:4">
      <c r="A239" s="400"/>
      <c r="C239" s="387"/>
      <c r="D239" s="387"/>
    </row>
    <row r="240" spans="1:4">
      <c r="A240" s="400"/>
    </row>
    <row r="241" spans="1:4">
      <c r="A241" s="400"/>
    </row>
    <row r="242" spans="1:4" ht="12.75" customHeight="1">
      <c r="A242" s="400"/>
    </row>
    <row r="243" spans="1:4">
      <c r="A243" s="400"/>
    </row>
    <row r="244" spans="1:4">
      <c r="A244" s="400"/>
    </row>
    <row r="245" spans="1:4">
      <c r="A245" s="402"/>
      <c r="B245" s="402"/>
    </row>
    <row r="246" spans="1:4">
      <c r="A246" s="400"/>
      <c r="B246" s="401"/>
    </row>
    <row r="247" spans="1:4">
      <c r="A247" s="400"/>
    </row>
    <row r="248" spans="1:4">
      <c r="A248" s="399"/>
    </row>
    <row r="249" spans="1:4">
      <c r="A249" s="400"/>
    </row>
    <row r="250" spans="1:4">
      <c r="A250" s="399"/>
      <c r="B250" s="398"/>
    </row>
    <row r="251" spans="1:4">
      <c r="B251" s="390"/>
      <c r="C251" s="387"/>
      <c r="D251" s="387"/>
    </row>
    <row r="252" spans="1:4">
      <c r="B252" s="390"/>
      <c r="C252" s="387"/>
      <c r="D252" s="387"/>
    </row>
    <row r="253" spans="1:4">
      <c r="B253" s="390"/>
      <c r="C253" s="387"/>
      <c r="D253" s="387"/>
    </row>
    <row r="256" spans="1:4">
      <c r="B256" s="390"/>
      <c r="C256" s="387"/>
      <c r="D256" s="387"/>
    </row>
    <row r="257" spans="2:4">
      <c r="B257" s="390"/>
    </row>
    <row r="258" spans="2:4" ht="12.75" customHeight="1">
      <c r="B258" s="390"/>
      <c r="C258" s="387"/>
      <c r="D258" s="387"/>
    </row>
    <row r="259" spans="2:4">
      <c r="B259" s="390"/>
      <c r="C259" s="387"/>
      <c r="D259" s="387"/>
    </row>
    <row r="260" spans="2:4">
      <c r="B260" s="390"/>
      <c r="C260" s="387"/>
      <c r="D260" s="387"/>
    </row>
    <row r="261" spans="2:4">
      <c r="B261" s="390"/>
      <c r="C261" s="387"/>
      <c r="D261" s="387"/>
    </row>
    <row r="262" spans="2:4">
      <c r="B262" s="390"/>
      <c r="C262" s="387"/>
      <c r="D262" s="387"/>
    </row>
    <row r="263" spans="2:4">
      <c r="B263" s="390"/>
      <c r="C263" s="387"/>
      <c r="D263" s="387"/>
    </row>
    <row r="264" spans="2:4">
      <c r="B264" s="390"/>
      <c r="C264" s="387"/>
      <c r="D264" s="387"/>
    </row>
    <row r="265" spans="2:4">
      <c r="B265" s="390"/>
      <c r="C265" s="387"/>
      <c r="D265" s="387"/>
    </row>
    <row r="266" spans="2:4">
      <c r="B266" s="390"/>
      <c r="C266" s="387"/>
      <c r="D266" s="387"/>
    </row>
    <row r="267" spans="2:4">
      <c r="B267" s="390"/>
      <c r="C267" s="387"/>
      <c r="D267" s="387"/>
    </row>
    <row r="268" spans="2:4">
      <c r="B268" s="390"/>
      <c r="C268" s="387"/>
      <c r="D268" s="387"/>
    </row>
    <row r="269" spans="2:4">
      <c r="B269" s="390"/>
      <c r="C269" s="387"/>
      <c r="D269" s="387"/>
    </row>
    <row r="270" spans="2:4">
      <c r="B270" s="390"/>
      <c r="C270" s="387"/>
      <c r="D270" s="387"/>
    </row>
    <row r="271" spans="2:4">
      <c r="B271" s="390"/>
      <c r="C271" s="387"/>
      <c r="D271" s="387"/>
    </row>
    <row r="274" spans="2:4">
      <c r="B274" s="390"/>
      <c r="C274" s="387"/>
      <c r="D274" s="387"/>
    </row>
    <row r="275" spans="2:4">
      <c r="B275" s="390"/>
    </row>
    <row r="276" spans="2:4">
      <c r="B276" s="390"/>
      <c r="C276" s="387"/>
      <c r="D276" s="387"/>
    </row>
    <row r="277" spans="2:4">
      <c r="B277" s="390"/>
      <c r="C277" s="387"/>
      <c r="D277" s="387"/>
    </row>
    <row r="278" spans="2:4">
      <c r="B278" s="390"/>
      <c r="C278" s="387"/>
      <c r="D278" s="387"/>
    </row>
    <row r="279" spans="2:4" ht="12.75" customHeight="1">
      <c r="B279" s="390"/>
      <c r="C279" s="387"/>
      <c r="D279" s="387"/>
    </row>
    <row r="280" spans="2:4">
      <c r="B280" s="390"/>
      <c r="C280" s="387"/>
      <c r="D280" s="387"/>
    </row>
    <row r="281" spans="2:4">
      <c r="B281" s="390"/>
      <c r="C281" s="387"/>
      <c r="D281" s="387"/>
    </row>
    <row r="282" spans="2:4">
      <c r="B282" s="390"/>
      <c r="C282" s="387"/>
      <c r="D282" s="387"/>
    </row>
    <row r="283" spans="2:4">
      <c r="B283" s="390"/>
      <c r="C283" s="387"/>
      <c r="D283" s="387"/>
    </row>
    <row r="284" spans="2:4">
      <c r="B284" s="390"/>
      <c r="C284" s="387"/>
      <c r="D284" s="387"/>
    </row>
    <row r="285" spans="2:4">
      <c r="B285" s="390"/>
      <c r="C285" s="387"/>
      <c r="D285" s="387"/>
    </row>
    <row r="288" spans="2:4">
      <c r="B288" s="390"/>
      <c r="C288" s="387"/>
      <c r="D288" s="387"/>
    </row>
    <row r="289" spans="2:4" ht="12.75" customHeight="1">
      <c r="B289" s="390"/>
    </row>
    <row r="290" spans="2:4">
      <c r="B290" s="390"/>
      <c r="C290" s="387"/>
      <c r="D290" s="387"/>
    </row>
    <row r="291" spans="2:4">
      <c r="B291" s="390"/>
      <c r="C291" s="387"/>
      <c r="D291" s="387"/>
    </row>
    <row r="292" spans="2:4">
      <c r="B292" s="390"/>
      <c r="C292" s="387"/>
      <c r="D292" s="387"/>
    </row>
    <row r="293" spans="2:4">
      <c r="B293" s="390"/>
    </row>
    <row r="294" spans="2:4">
      <c r="B294" s="390"/>
      <c r="C294" s="387"/>
      <c r="D294" s="387"/>
    </row>
    <row r="295" spans="2:4">
      <c r="B295" s="390"/>
      <c r="C295" s="387"/>
      <c r="D295" s="387"/>
    </row>
    <row r="296" spans="2:4">
      <c r="B296" s="390"/>
      <c r="C296" s="387"/>
      <c r="D296" s="387"/>
    </row>
    <row r="297" spans="2:4">
      <c r="B297" s="390"/>
    </row>
    <row r="298" spans="2:4">
      <c r="B298" s="390"/>
    </row>
    <row r="299" spans="2:4">
      <c r="B299" s="390"/>
    </row>
    <row r="300" spans="2:4">
      <c r="B300" s="390"/>
    </row>
    <row r="301" spans="2:4">
      <c r="B301" s="390"/>
    </row>
    <row r="302" spans="2:4" ht="12.75" customHeight="1">
      <c r="B302" s="390"/>
      <c r="C302" s="387"/>
      <c r="D302" s="387"/>
    </row>
    <row r="303" spans="2:4">
      <c r="B303" s="390"/>
      <c r="C303" s="387"/>
      <c r="D303" s="387"/>
    </row>
    <row r="304" spans="2:4">
      <c r="B304" s="390"/>
      <c r="C304" s="387"/>
      <c r="D304" s="387"/>
    </row>
    <row r="307" spans="2:4">
      <c r="B307" s="390"/>
      <c r="C307" s="387"/>
      <c r="D307" s="387"/>
    </row>
    <row r="308" spans="2:4">
      <c r="B308" s="390"/>
      <c r="C308" s="387"/>
      <c r="D308" s="387"/>
    </row>
    <row r="309" spans="2:4" ht="12.75" customHeight="1">
      <c r="B309" s="390"/>
      <c r="C309" s="387"/>
      <c r="D309" s="387"/>
    </row>
    <row r="310" spans="2:4">
      <c r="B310" s="390"/>
      <c r="C310" s="387"/>
      <c r="D310" s="387"/>
    </row>
    <row r="311" spans="2:4">
      <c r="B311" s="392"/>
      <c r="C311" s="387"/>
      <c r="D311" s="387"/>
    </row>
    <row r="312" spans="2:4">
      <c r="B312" s="390"/>
      <c r="C312" s="387"/>
      <c r="D312" s="387"/>
    </row>
    <row r="313" spans="2:4">
      <c r="B313" s="390"/>
      <c r="C313" s="387"/>
      <c r="D313" s="387"/>
    </row>
    <row r="314" spans="2:4">
      <c r="B314" s="390"/>
      <c r="C314" s="387"/>
      <c r="D314" s="387"/>
    </row>
    <row r="315" spans="2:4">
      <c r="B315" s="390"/>
      <c r="C315" s="387"/>
      <c r="D315" s="387"/>
    </row>
    <row r="316" spans="2:4">
      <c r="B316" s="390"/>
      <c r="C316" s="387"/>
      <c r="D316" s="387"/>
    </row>
    <row r="317" spans="2:4">
      <c r="B317" s="390"/>
    </row>
    <row r="318" spans="2:4">
      <c r="B318" s="391"/>
    </row>
    <row r="321" spans="2:4">
      <c r="B321" s="390"/>
    </row>
    <row r="325" spans="2:4">
      <c r="B325" s="390"/>
      <c r="C325" s="387"/>
      <c r="D325" s="387"/>
    </row>
    <row r="326" spans="2:4">
      <c r="C326" s="387"/>
      <c r="D326" s="387"/>
    </row>
    <row r="331" spans="2:4" ht="12.75" customHeight="1">
      <c r="C331" s="387"/>
      <c r="D331" s="387"/>
    </row>
    <row r="332" spans="2:4">
      <c r="C332" s="388"/>
      <c r="D332" s="388"/>
    </row>
    <row r="333" spans="2:4">
      <c r="B333" s="390"/>
      <c r="C333" s="387"/>
      <c r="D333" s="387"/>
    </row>
    <row r="334" spans="2:4">
      <c r="B334" s="390"/>
      <c r="C334" s="387"/>
      <c r="D334" s="387"/>
    </row>
    <row r="335" spans="2:4">
      <c r="B335" s="390"/>
      <c r="C335" s="387"/>
      <c r="D335" s="387"/>
    </row>
    <row r="336" spans="2:4" ht="12.75" customHeight="1">
      <c r="B336" s="390"/>
      <c r="C336" s="387"/>
      <c r="D336" s="387"/>
    </row>
    <row r="339" spans="2:4" ht="12.75" customHeight="1">
      <c r="B339" s="390"/>
      <c r="C339" s="387"/>
      <c r="D339" s="387"/>
    </row>
    <row r="342" spans="2:4">
      <c r="B342" s="390"/>
      <c r="C342" s="387"/>
      <c r="D342" s="387"/>
    </row>
    <row r="343" spans="2:4">
      <c r="B343" s="390"/>
      <c r="C343" s="387"/>
      <c r="D343" s="387"/>
    </row>
    <row r="344" spans="2:4">
      <c r="B344" s="390"/>
      <c r="C344" s="387"/>
      <c r="D344" s="387"/>
    </row>
    <row r="345" spans="2:4">
      <c r="B345" s="383"/>
    </row>
    <row r="346" spans="2:4">
      <c r="C346" s="381"/>
      <c r="D346" s="381"/>
    </row>
    <row r="347" spans="2:4">
      <c r="B347" s="390"/>
      <c r="C347" s="387"/>
      <c r="D347" s="387"/>
    </row>
    <row r="348" spans="2:4">
      <c r="B348" s="390"/>
      <c r="C348" s="387"/>
      <c r="D348" s="387"/>
    </row>
    <row r="349" spans="2:4">
      <c r="B349" s="390"/>
      <c r="C349" s="387"/>
      <c r="D349" s="387"/>
    </row>
    <row r="350" spans="2:4">
      <c r="B350" s="390"/>
      <c r="C350" s="387"/>
    </row>
    <row r="353" spans="2:4">
      <c r="B353" s="390"/>
      <c r="C353" s="387"/>
      <c r="D353" s="387"/>
    </row>
    <row r="354" spans="2:4">
      <c r="B354" s="390"/>
      <c r="C354" s="387"/>
    </row>
    <row r="355" spans="2:4">
      <c r="B355" s="390"/>
      <c r="C355" s="387"/>
      <c r="D355" s="387"/>
    </row>
    <row r="356" spans="2:4">
      <c r="B356" s="390"/>
      <c r="C356" s="387"/>
      <c r="D356" s="387"/>
    </row>
    <row r="357" spans="2:4">
      <c r="B357" s="390"/>
      <c r="C357" s="387"/>
      <c r="D357" s="387"/>
    </row>
    <row r="360" spans="2:4">
      <c r="B360" s="390"/>
      <c r="C360" s="387"/>
      <c r="D360" s="387"/>
    </row>
    <row r="361" spans="2:4">
      <c r="B361" s="390"/>
    </row>
    <row r="362" spans="2:4">
      <c r="B362" s="394"/>
      <c r="C362" s="387"/>
      <c r="D362" s="387"/>
    </row>
    <row r="363" spans="2:4">
      <c r="B363" s="390"/>
      <c r="C363" s="387"/>
      <c r="D363" s="387"/>
    </row>
    <row r="364" spans="2:4" ht="12.75" customHeight="1">
      <c r="B364" s="390"/>
      <c r="C364" s="387"/>
      <c r="D364" s="387"/>
    </row>
    <row r="365" spans="2:4">
      <c r="B365" s="390"/>
      <c r="C365" s="388"/>
      <c r="D365" s="388"/>
    </row>
    <row r="366" spans="2:4">
      <c r="B366" s="390"/>
      <c r="C366" s="387"/>
      <c r="D366" s="387"/>
    </row>
    <row r="367" spans="2:4">
      <c r="B367" s="390"/>
      <c r="C367" s="387"/>
      <c r="D367" s="387"/>
    </row>
    <row r="368" spans="2:4">
      <c r="B368" s="390"/>
      <c r="C368" s="387"/>
      <c r="D368" s="387"/>
    </row>
    <row r="369" spans="2:4">
      <c r="B369" s="390"/>
      <c r="C369" s="387"/>
      <c r="D369" s="387"/>
    </row>
    <row r="372" spans="2:4">
      <c r="B372" s="390"/>
    </row>
    <row r="373" spans="2:4">
      <c r="B373" s="390"/>
      <c r="C373" s="387"/>
      <c r="D373" s="387"/>
    </row>
    <row r="374" spans="2:4">
      <c r="B374" s="390"/>
      <c r="C374" s="387"/>
      <c r="D374" s="387"/>
    </row>
    <row r="375" spans="2:4">
      <c r="B375" s="390"/>
    </row>
    <row r="376" spans="2:4">
      <c r="B376" s="390"/>
      <c r="C376" s="387"/>
      <c r="D376" s="387"/>
    </row>
    <row r="377" spans="2:4">
      <c r="B377" s="395"/>
      <c r="C377" s="387"/>
      <c r="D377" s="387"/>
    </row>
    <row r="378" spans="2:4">
      <c r="B378" s="395"/>
      <c r="C378" s="387"/>
      <c r="D378" s="387"/>
    </row>
    <row r="379" spans="2:4">
      <c r="B379" s="395"/>
      <c r="C379" s="387"/>
      <c r="D379" s="387"/>
    </row>
    <row r="380" spans="2:4">
      <c r="B380" s="390"/>
      <c r="C380" s="388"/>
      <c r="D380" s="388"/>
    </row>
    <row r="381" spans="2:4">
      <c r="B381" s="390"/>
      <c r="C381" s="387"/>
      <c r="D381" s="387"/>
    </row>
    <row r="382" spans="2:4">
      <c r="B382" s="390"/>
      <c r="C382" s="387"/>
      <c r="D382" s="387"/>
    </row>
    <row r="383" spans="2:4">
      <c r="B383" s="390"/>
      <c r="C383" s="387"/>
      <c r="D383" s="387"/>
    </row>
    <row r="384" spans="2:4">
      <c r="B384" s="390"/>
      <c r="C384" s="387"/>
      <c r="D384" s="387"/>
    </row>
    <row r="385" spans="1:4">
      <c r="B385" s="390"/>
      <c r="C385" s="387"/>
      <c r="D385" s="387"/>
    </row>
    <row r="386" spans="1:4">
      <c r="C386" s="388"/>
      <c r="D386" s="388"/>
    </row>
    <row r="387" spans="1:4">
      <c r="B387" s="390"/>
      <c r="C387" s="387"/>
      <c r="D387" s="387"/>
    </row>
    <row r="388" spans="1:4">
      <c r="B388" s="390"/>
      <c r="C388" s="387"/>
      <c r="D388" s="387"/>
    </row>
    <row r="389" spans="1:4">
      <c r="B389" s="390"/>
      <c r="C389" s="387"/>
    </row>
    <row r="390" spans="1:4">
      <c r="B390" s="390"/>
      <c r="C390" s="387"/>
      <c r="D390" s="387"/>
    </row>
    <row r="391" spans="1:4">
      <c r="B391" s="390"/>
      <c r="C391" s="387"/>
      <c r="D391" s="387"/>
    </row>
    <row r="392" spans="1:4">
      <c r="B392" s="390"/>
      <c r="C392" s="387"/>
      <c r="D392" s="387"/>
    </row>
    <row r="393" spans="1:4">
      <c r="B393" s="390"/>
    </row>
    <row r="396" spans="1:4">
      <c r="B396" s="390"/>
      <c r="C396" s="387"/>
      <c r="D396" s="387"/>
    </row>
    <row r="397" spans="1:4">
      <c r="B397" s="390"/>
      <c r="C397" s="387"/>
      <c r="D397" s="387"/>
    </row>
    <row r="398" spans="1:4">
      <c r="A398" s="386"/>
      <c r="B398" s="395"/>
      <c r="C398" s="387"/>
      <c r="D398" s="387"/>
    </row>
    <row r="399" spans="1:4">
      <c r="A399" s="386"/>
      <c r="B399" s="395"/>
      <c r="C399" s="387"/>
      <c r="D399" s="387"/>
    </row>
    <row r="400" spans="1:4">
      <c r="A400" s="386"/>
      <c r="B400" s="395"/>
      <c r="C400" s="387"/>
      <c r="D400" s="387"/>
    </row>
    <row r="401" spans="1:4">
      <c r="A401" s="386"/>
      <c r="B401" s="390"/>
    </row>
    <row r="402" spans="1:4" ht="12.75" customHeight="1">
      <c r="A402" s="386"/>
      <c r="B402" s="390"/>
      <c r="C402" s="387"/>
      <c r="D402" s="387"/>
    </row>
    <row r="403" spans="1:4">
      <c r="A403" s="386"/>
      <c r="B403" s="390"/>
      <c r="C403" s="387"/>
      <c r="D403" s="387"/>
    </row>
    <row r="404" spans="1:4">
      <c r="A404" s="386"/>
      <c r="B404" s="397"/>
    </row>
    <row r="407" spans="1:4">
      <c r="A407" s="386"/>
      <c r="B407" s="390"/>
      <c r="C407" s="387"/>
    </row>
    <row r="408" spans="1:4">
      <c r="A408" s="386"/>
      <c r="C408" s="388"/>
      <c r="D408" s="388"/>
    </row>
    <row r="409" spans="1:4">
      <c r="A409" s="386"/>
      <c r="B409" s="390"/>
      <c r="C409" s="387"/>
      <c r="D409" s="387"/>
    </row>
    <row r="410" spans="1:4">
      <c r="A410" s="386"/>
      <c r="B410" s="390"/>
      <c r="C410" s="387"/>
      <c r="D410" s="387"/>
    </row>
    <row r="411" spans="1:4">
      <c r="A411" s="386"/>
      <c r="C411" s="388"/>
      <c r="D411" s="388"/>
    </row>
    <row r="412" spans="1:4">
      <c r="A412" s="386"/>
      <c r="B412" s="390"/>
      <c r="C412" s="387"/>
      <c r="D412" s="387"/>
    </row>
    <row r="413" spans="1:4">
      <c r="A413" s="386"/>
      <c r="B413" s="390"/>
      <c r="C413" s="387"/>
      <c r="D413" s="387"/>
    </row>
    <row r="414" spans="1:4">
      <c r="A414" s="386"/>
      <c r="B414" s="390"/>
      <c r="C414" s="387"/>
      <c r="D414" s="387"/>
    </row>
    <row r="415" spans="1:4">
      <c r="A415" s="386"/>
      <c r="B415" s="390"/>
      <c r="C415" s="387"/>
      <c r="D415" s="387"/>
    </row>
    <row r="416" spans="1:4">
      <c r="A416" s="386"/>
      <c r="B416" s="390"/>
      <c r="C416" s="387"/>
      <c r="D416" s="387"/>
    </row>
    <row r="417" spans="1:4">
      <c r="A417" s="386"/>
      <c r="B417" s="390"/>
      <c r="C417" s="387"/>
      <c r="D417" s="387"/>
    </row>
    <row r="418" spans="1:4">
      <c r="A418" s="386"/>
      <c r="C418" s="393"/>
      <c r="D418" s="393"/>
    </row>
    <row r="419" spans="1:4">
      <c r="A419" s="386"/>
      <c r="B419" s="390"/>
      <c r="C419" s="387"/>
      <c r="D419" s="387"/>
    </row>
    <row r="420" spans="1:4">
      <c r="A420" s="386"/>
      <c r="B420" s="390"/>
      <c r="C420" s="387"/>
      <c r="D420" s="387"/>
    </row>
    <row r="421" spans="1:4">
      <c r="A421" s="386"/>
      <c r="B421" s="390"/>
      <c r="C421" s="387"/>
      <c r="D421" s="387"/>
    </row>
    <row r="422" spans="1:4">
      <c r="A422" s="386"/>
      <c r="B422" s="390"/>
      <c r="C422" s="387"/>
      <c r="D422" s="387"/>
    </row>
    <row r="425" spans="1:4">
      <c r="A425" s="386"/>
      <c r="B425" s="390"/>
      <c r="C425" s="387"/>
      <c r="D425" s="387"/>
    </row>
    <row r="426" spans="1:4" ht="13.8">
      <c r="A426" s="386"/>
      <c r="B426" s="390"/>
      <c r="C426" s="396"/>
      <c r="D426" s="396"/>
    </row>
    <row r="427" spans="1:4" ht="13.8">
      <c r="A427" s="386"/>
      <c r="B427" s="390"/>
      <c r="C427" s="396"/>
      <c r="D427" s="396"/>
    </row>
    <row r="428" spans="1:4" ht="13.8">
      <c r="A428" s="386"/>
      <c r="B428" s="390"/>
      <c r="C428" s="396"/>
      <c r="D428" s="396"/>
    </row>
    <row r="429" spans="1:4" ht="13.8">
      <c r="A429" s="386"/>
      <c r="B429" s="390"/>
      <c r="C429" s="396"/>
      <c r="D429" s="396"/>
    </row>
    <row r="430" spans="1:4" ht="13.8">
      <c r="A430" s="386"/>
      <c r="B430" s="390"/>
      <c r="C430" s="396"/>
      <c r="D430" s="396"/>
    </row>
    <row r="431" spans="1:4">
      <c r="A431" s="386"/>
      <c r="B431" s="386"/>
      <c r="C431" s="389"/>
      <c r="D431" s="389"/>
    </row>
    <row r="432" spans="1:4" ht="12.75" customHeight="1">
      <c r="A432" s="386"/>
      <c r="B432" s="390"/>
      <c r="C432" s="387"/>
      <c r="D432" s="387"/>
    </row>
    <row r="433" spans="1:4">
      <c r="A433" s="386"/>
      <c r="B433" s="390"/>
      <c r="C433" s="393"/>
      <c r="D433" s="393"/>
    </row>
    <row r="434" spans="1:4">
      <c r="A434" s="386"/>
      <c r="B434" s="390"/>
      <c r="C434" s="388"/>
      <c r="D434" s="388"/>
    </row>
    <row r="435" spans="1:4">
      <c r="A435" s="386"/>
      <c r="B435" s="394"/>
      <c r="C435" s="387"/>
      <c r="D435" s="387"/>
    </row>
    <row r="436" spans="1:4">
      <c r="A436" s="386"/>
      <c r="B436" s="390"/>
    </row>
    <row r="437" spans="1:4">
      <c r="A437" s="386"/>
      <c r="B437" s="386"/>
      <c r="C437" s="387"/>
      <c r="D437" s="387"/>
    </row>
    <row r="438" spans="1:4">
      <c r="A438" s="386"/>
      <c r="B438" s="390"/>
      <c r="C438" s="387"/>
      <c r="D438" s="387"/>
    </row>
    <row r="439" spans="1:4">
      <c r="A439" s="386"/>
      <c r="B439" s="390"/>
      <c r="C439" s="393"/>
      <c r="D439" s="393"/>
    </row>
    <row r="440" spans="1:4">
      <c r="A440" s="386"/>
      <c r="B440" s="390"/>
      <c r="C440" s="388"/>
      <c r="D440" s="388"/>
    </row>
    <row r="441" spans="1:4">
      <c r="A441" s="386"/>
      <c r="B441" s="394"/>
      <c r="C441" s="387"/>
      <c r="D441" s="387"/>
    </row>
    <row r="442" spans="1:4">
      <c r="A442" s="386"/>
      <c r="B442" s="390"/>
    </row>
    <row r="443" spans="1:4">
      <c r="A443" s="386"/>
      <c r="B443" s="386"/>
      <c r="C443" s="387"/>
      <c r="D443" s="387"/>
    </row>
    <row r="444" spans="1:4">
      <c r="A444" s="386"/>
      <c r="B444" s="390"/>
      <c r="C444" s="387"/>
      <c r="D444" s="387"/>
    </row>
    <row r="445" spans="1:4">
      <c r="A445" s="386"/>
      <c r="B445" s="390"/>
      <c r="C445" s="387"/>
      <c r="D445" s="387"/>
    </row>
    <row r="446" spans="1:4">
      <c r="A446" s="386"/>
      <c r="B446" s="386"/>
    </row>
    <row r="447" spans="1:4">
      <c r="A447" s="386"/>
      <c r="B447" s="390"/>
      <c r="C447" s="387"/>
      <c r="D447" s="387"/>
    </row>
    <row r="448" spans="1:4">
      <c r="A448" s="386"/>
      <c r="B448" s="390"/>
      <c r="C448" s="387"/>
      <c r="D448" s="387"/>
    </row>
    <row r="449" spans="1:4">
      <c r="A449" s="386"/>
      <c r="B449" s="390"/>
      <c r="C449" s="387"/>
    </row>
    <row r="450" spans="1:4">
      <c r="A450" s="386"/>
      <c r="B450" s="386"/>
      <c r="C450" s="387"/>
      <c r="D450" s="387"/>
    </row>
    <row r="451" spans="1:4">
      <c r="A451" s="386"/>
      <c r="B451" s="390"/>
      <c r="C451" s="387"/>
      <c r="D451" s="387"/>
    </row>
    <row r="452" spans="1:4">
      <c r="A452" s="386"/>
      <c r="B452" s="390"/>
      <c r="C452" s="387"/>
      <c r="D452" s="387"/>
    </row>
    <row r="453" spans="1:4">
      <c r="A453" s="386"/>
      <c r="B453" s="386"/>
      <c r="C453" s="387"/>
      <c r="D453" s="387"/>
    </row>
    <row r="454" spans="1:4">
      <c r="A454" s="386"/>
      <c r="B454" s="395"/>
      <c r="C454" s="387"/>
      <c r="D454" s="387"/>
    </row>
    <row r="455" spans="1:4">
      <c r="A455" s="386"/>
      <c r="B455" s="395"/>
      <c r="C455" s="387"/>
      <c r="D455" s="387"/>
    </row>
    <row r="456" spans="1:4">
      <c r="A456" s="386"/>
      <c r="B456" s="395"/>
      <c r="C456" s="387"/>
      <c r="D456" s="387"/>
    </row>
    <row r="457" spans="1:4">
      <c r="A457" s="386"/>
      <c r="B457" s="386"/>
    </row>
    <row r="458" spans="1:4">
      <c r="A458" s="386"/>
      <c r="B458" s="390"/>
      <c r="C458" s="387"/>
      <c r="D458" s="387"/>
    </row>
    <row r="459" spans="1:4">
      <c r="A459" s="386"/>
      <c r="B459" s="390"/>
      <c r="C459" s="387"/>
      <c r="D459" s="387"/>
    </row>
    <row r="460" spans="1:4">
      <c r="A460" s="386"/>
      <c r="B460" s="390"/>
    </row>
    <row r="461" spans="1:4">
      <c r="A461" s="386"/>
      <c r="B461" s="386"/>
      <c r="C461" s="389"/>
      <c r="D461" s="389"/>
    </row>
    <row r="462" spans="1:4">
      <c r="A462" s="386"/>
      <c r="B462" s="390"/>
      <c r="C462" s="387"/>
      <c r="D462" s="387"/>
    </row>
    <row r="463" spans="1:4">
      <c r="A463" s="386"/>
      <c r="B463" s="390"/>
      <c r="C463" s="393"/>
      <c r="D463" s="393"/>
    </row>
    <row r="464" spans="1:4" ht="12.75" customHeight="1">
      <c r="A464" s="386"/>
      <c r="B464" s="390"/>
      <c r="C464" s="388"/>
      <c r="D464" s="388"/>
    </row>
    <row r="465" spans="1:4">
      <c r="A465" s="386"/>
      <c r="B465" s="394"/>
      <c r="C465" s="387"/>
      <c r="D465" s="387"/>
    </row>
    <row r="466" spans="1:4">
      <c r="A466" s="386"/>
      <c r="B466" s="390"/>
    </row>
    <row r="467" spans="1:4">
      <c r="A467" s="386"/>
      <c r="B467" s="386"/>
      <c r="C467" s="387"/>
      <c r="D467" s="387"/>
    </row>
    <row r="468" spans="1:4">
      <c r="A468" s="386"/>
      <c r="C468" s="393"/>
      <c r="D468" s="393"/>
    </row>
    <row r="469" spans="1:4">
      <c r="A469" s="386"/>
      <c r="B469" s="386"/>
      <c r="C469" s="387"/>
      <c r="D469" s="387"/>
    </row>
    <row r="470" spans="1:4">
      <c r="A470" s="386"/>
    </row>
    <row r="471" spans="1:4">
      <c r="A471" s="386"/>
    </row>
    <row r="472" spans="1:4">
      <c r="A472" s="386"/>
    </row>
    <row r="473" spans="1:4">
      <c r="A473" s="386"/>
    </row>
    <row r="474" spans="1:4">
      <c r="A474" s="386"/>
      <c r="B474" s="390"/>
      <c r="C474" s="387"/>
      <c r="D474" s="387"/>
    </row>
    <row r="475" spans="1:4">
      <c r="A475" s="386"/>
      <c r="B475" s="390"/>
      <c r="C475" s="387"/>
      <c r="D475" s="387"/>
    </row>
    <row r="476" spans="1:4" ht="12.75" customHeight="1">
      <c r="A476" s="386"/>
      <c r="B476" s="390"/>
      <c r="C476" s="387"/>
      <c r="D476" s="387"/>
    </row>
    <row r="477" spans="1:4">
      <c r="A477" s="386"/>
      <c r="B477" s="386"/>
      <c r="C477" s="387"/>
      <c r="D477" s="387"/>
    </row>
    <row r="478" spans="1:4">
      <c r="A478" s="386"/>
      <c r="B478" s="390"/>
      <c r="C478" s="387"/>
      <c r="D478" s="387"/>
    </row>
    <row r="479" spans="1:4">
      <c r="A479" s="386"/>
      <c r="B479" s="390"/>
      <c r="C479" s="387"/>
      <c r="D479" s="387"/>
    </row>
    <row r="480" spans="1:4">
      <c r="A480" s="386"/>
      <c r="B480" s="390"/>
      <c r="C480" s="387"/>
    </row>
    <row r="481" spans="1:4">
      <c r="A481" s="386"/>
    </row>
    <row r="482" spans="1:4">
      <c r="A482" s="386"/>
      <c r="B482" s="390"/>
      <c r="C482" s="387"/>
      <c r="D482" s="387"/>
    </row>
    <row r="483" spans="1:4">
      <c r="A483" s="386"/>
      <c r="B483" s="390"/>
      <c r="C483" s="387"/>
      <c r="D483" s="387"/>
    </row>
    <row r="484" spans="1:4">
      <c r="A484" s="386"/>
      <c r="B484" s="390"/>
      <c r="C484" s="387"/>
    </row>
    <row r="485" spans="1:4">
      <c r="A485" s="386"/>
      <c r="B485" s="386"/>
      <c r="C485" s="387"/>
      <c r="D485" s="387"/>
    </row>
    <row r="486" spans="1:4" ht="12.75" customHeight="1">
      <c r="A486" s="386"/>
      <c r="B486" s="390"/>
      <c r="C486" s="387"/>
      <c r="D486" s="387"/>
    </row>
    <row r="487" spans="1:4">
      <c r="A487" s="386"/>
      <c r="B487" s="390"/>
      <c r="C487" s="387"/>
      <c r="D487" s="387"/>
    </row>
    <row r="488" spans="1:4">
      <c r="A488" s="386"/>
      <c r="B488" s="386"/>
      <c r="C488" s="389"/>
      <c r="D488" s="389"/>
    </row>
    <row r="489" spans="1:4">
      <c r="A489" s="386"/>
      <c r="B489" s="390"/>
      <c r="C489" s="387"/>
      <c r="D489" s="387"/>
    </row>
    <row r="490" spans="1:4">
      <c r="A490" s="386"/>
      <c r="B490" s="390"/>
      <c r="C490" s="387"/>
      <c r="D490" s="387"/>
    </row>
    <row r="491" spans="1:4">
      <c r="A491" s="386"/>
      <c r="B491" s="386"/>
    </row>
    <row r="492" spans="1:4">
      <c r="A492" s="386"/>
      <c r="B492" s="386"/>
    </row>
    <row r="493" spans="1:4">
      <c r="A493" s="386"/>
      <c r="B493" s="386"/>
      <c r="C493" s="387"/>
      <c r="D493" s="387"/>
    </row>
    <row r="494" spans="1:4">
      <c r="A494" s="386"/>
      <c r="B494" s="386"/>
    </row>
    <row r="495" spans="1:4">
      <c r="A495" s="386"/>
      <c r="B495" s="386"/>
      <c r="C495" s="387"/>
      <c r="D495" s="387"/>
    </row>
    <row r="496" spans="1:4">
      <c r="A496" s="386"/>
      <c r="B496" s="386"/>
      <c r="C496" s="388"/>
      <c r="D496" s="388"/>
    </row>
    <row r="497" spans="1:4">
      <c r="A497" s="386"/>
      <c r="B497" s="386"/>
    </row>
    <row r="498" spans="1:4">
      <c r="A498" s="386"/>
      <c r="B498" s="390"/>
      <c r="C498" s="387"/>
      <c r="D498" s="387"/>
    </row>
    <row r="499" spans="1:4">
      <c r="A499" s="386"/>
      <c r="B499" s="390"/>
      <c r="C499" s="387"/>
      <c r="D499" s="387"/>
    </row>
    <row r="500" spans="1:4">
      <c r="A500" s="386"/>
      <c r="B500" s="390"/>
      <c r="C500" s="387"/>
    </row>
    <row r="501" spans="1:4">
      <c r="A501" s="386"/>
      <c r="B501" s="386"/>
      <c r="C501" s="387"/>
      <c r="D501" s="387"/>
    </row>
    <row r="502" spans="1:4">
      <c r="A502" s="386"/>
      <c r="B502" s="390"/>
      <c r="C502" s="387"/>
      <c r="D502" s="387"/>
    </row>
    <row r="503" spans="1:4">
      <c r="A503" s="386"/>
      <c r="B503" s="390"/>
      <c r="C503" s="387"/>
      <c r="D503" s="387"/>
    </row>
    <row r="504" spans="1:4">
      <c r="A504" s="386"/>
      <c r="B504" s="386"/>
      <c r="C504" s="387"/>
      <c r="D504" s="387"/>
    </row>
    <row r="505" spans="1:4">
      <c r="A505" s="386"/>
      <c r="B505" s="386"/>
      <c r="C505" s="387"/>
      <c r="D505" s="387"/>
    </row>
    <row r="506" spans="1:4">
      <c r="A506" s="386"/>
      <c r="B506" s="390"/>
      <c r="C506" s="387"/>
      <c r="D506" s="387"/>
    </row>
    <row r="507" spans="1:4">
      <c r="A507" s="386"/>
      <c r="B507" s="386"/>
      <c r="C507" s="387"/>
      <c r="D507" s="387"/>
    </row>
    <row r="508" spans="1:4">
      <c r="A508" s="386"/>
      <c r="B508" s="390"/>
      <c r="C508" s="387"/>
      <c r="D508" s="387"/>
    </row>
    <row r="509" spans="1:4">
      <c r="A509" s="386"/>
      <c r="B509" s="390"/>
      <c r="C509" s="387"/>
      <c r="D509" s="387"/>
    </row>
    <row r="510" spans="1:4">
      <c r="A510" s="386"/>
      <c r="B510" s="390"/>
      <c r="C510" s="387"/>
    </row>
    <row r="511" spans="1:4">
      <c r="A511" s="386"/>
      <c r="B511" s="386"/>
      <c r="C511" s="387"/>
      <c r="D511" s="387"/>
    </row>
    <row r="512" spans="1:4">
      <c r="A512" s="386"/>
      <c r="B512" s="390"/>
      <c r="C512" s="387"/>
      <c r="D512" s="387"/>
    </row>
    <row r="513" spans="1:4">
      <c r="A513" s="386"/>
      <c r="B513" s="390"/>
      <c r="C513" s="387"/>
      <c r="D513" s="387"/>
    </row>
    <row r="514" spans="1:4" ht="12.75" customHeight="1">
      <c r="A514" s="386"/>
      <c r="B514" s="390"/>
      <c r="C514" s="387"/>
      <c r="D514" s="387"/>
    </row>
    <row r="515" spans="1:4">
      <c r="A515" s="386"/>
      <c r="B515" s="390"/>
      <c r="C515" s="387"/>
      <c r="D515" s="387"/>
    </row>
    <row r="516" spans="1:4">
      <c r="A516" s="386"/>
      <c r="B516" s="390"/>
      <c r="C516" s="387"/>
      <c r="D516" s="387"/>
    </row>
    <row r="517" spans="1:4">
      <c r="A517" s="386"/>
      <c r="B517" s="392"/>
      <c r="C517" s="387"/>
      <c r="D517" s="387"/>
    </row>
    <row r="518" spans="1:4">
      <c r="A518" s="386"/>
      <c r="B518" s="390"/>
      <c r="C518" s="387"/>
      <c r="D518" s="387"/>
    </row>
    <row r="519" spans="1:4">
      <c r="A519" s="386"/>
      <c r="B519" s="390"/>
      <c r="C519" s="387"/>
      <c r="D519" s="387"/>
    </row>
    <row r="520" spans="1:4" ht="12.75" customHeight="1">
      <c r="A520" s="386"/>
      <c r="B520" s="390"/>
      <c r="C520" s="387"/>
      <c r="D520" s="387"/>
    </row>
    <row r="521" spans="1:4">
      <c r="A521" s="386"/>
      <c r="B521" s="390"/>
      <c r="C521" s="387"/>
      <c r="D521" s="387"/>
    </row>
    <row r="522" spans="1:4">
      <c r="A522" s="386"/>
      <c r="B522" s="390"/>
      <c r="C522" s="387"/>
      <c r="D522" s="387"/>
    </row>
    <row r="523" spans="1:4">
      <c r="A523" s="386"/>
      <c r="B523" s="390"/>
    </row>
    <row r="524" spans="1:4">
      <c r="A524" s="386"/>
      <c r="C524" s="387"/>
      <c r="D524" s="387"/>
    </row>
    <row r="525" spans="1:4">
      <c r="A525" s="386"/>
    </row>
    <row r="526" spans="1:4">
      <c r="A526" s="386"/>
    </row>
    <row r="527" spans="1:4">
      <c r="A527" s="386"/>
    </row>
    <row r="528" spans="1:4">
      <c r="A528" s="386"/>
    </row>
    <row r="529" spans="1:4">
      <c r="A529" s="386"/>
      <c r="B529" s="390"/>
      <c r="C529" s="387"/>
      <c r="D529" s="387"/>
    </row>
    <row r="530" spans="1:4">
      <c r="A530" s="386"/>
      <c r="B530" s="391"/>
    </row>
    <row r="531" spans="1:4">
      <c r="A531" s="386"/>
      <c r="B531" s="391"/>
    </row>
    <row r="532" spans="1:4">
      <c r="A532" s="386"/>
    </row>
    <row r="533" spans="1:4">
      <c r="A533" s="386"/>
      <c r="B533" s="390"/>
    </row>
    <row r="534" spans="1:4">
      <c r="A534" s="386"/>
      <c r="B534" s="390"/>
      <c r="D534" s="387"/>
    </row>
    <row r="535" spans="1:4">
      <c r="A535" s="386"/>
      <c r="B535" s="390"/>
      <c r="C535" s="387"/>
      <c r="D535" s="387"/>
    </row>
    <row r="536" spans="1:4">
      <c r="A536" s="386"/>
    </row>
    <row r="537" spans="1:4">
      <c r="A537" s="386"/>
    </row>
    <row r="538" spans="1:4">
      <c r="A538" s="386"/>
    </row>
    <row r="539" spans="1:4">
      <c r="A539" s="386"/>
    </row>
    <row r="540" spans="1:4" ht="12.75" customHeight="1">
      <c r="A540" s="386"/>
    </row>
    <row r="541" spans="1:4">
      <c r="A541" s="386"/>
      <c r="B541" s="386"/>
      <c r="C541" s="387"/>
      <c r="D541" s="387"/>
    </row>
    <row r="542" spans="1:4">
      <c r="A542" s="386"/>
      <c r="B542" s="386"/>
      <c r="C542" s="387"/>
      <c r="D542" s="387"/>
    </row>
    <row r="543" spans="1:4">
      <c r="A543" s="386"/>
      <c r="B543" s="386"/>
    </row>
    <row r="544" spans="1:4">
      <c r="A544" s="386"/>
      <c r="B544" s="386"/>
      <c r="C544" s="387"/>
      <c r="D544" s="387"/>
    </row>
    <row r="545" spans="1:4">
      <c r="A545" s="386"/>
      <c r="B545" s="386"/>
      <c r="C545" s="387"/>
      <c r="D545" s="387"/>
    </row>
    <row r="546" spans="1:4">
      <c r="A546" s="386"/>
      <c r="B546" s="386"/>
      <c r="C546" s="387"/>
      <c r="D546" s="387"/>
    </row>
    <row r="547" spans="1:4" ht="12.75" customHeight="1">
      <c r="A547" s="386"/>
      <c r="B547" s="386"/>
    </row>
    <row r="548" spans="1:4">
      <c r="A548" s="386"/>
      <c r="B548" s="386"/>
      <c r="C548" s="387"/>
      <c r="D548" s="387"/>
    </row>
    <row r="549" spans="1:4">
      <c r="A549" s="386"/>
      <c r="B549" s="386"/>
      <c r="C549" s="387"/>
      <c r="D549" s="387"/>
    </row>
    <row r="550" spans="1:4">
      <c r="A550" s="386"/>
      <c r="B550" s="386"/>
      <c r="C550" s="387"/>
      <c r="D550" s="387"/>
    </row>
    <row r="551" spans="1:4">
      <c r="A551" s="386"/>
      <c r="B551" s="386"/>
    </row>
    <row r="552" spans="1:4">
      <c r="A552" s="386"/>
      <c r="B552" s="386"/>
    </row>
    <row r="553" spans="1:4">
      <c r="A553" s="386"/>
      <c r="B553" s="386"/>
    </row>
    <row r="554" spans="1:4">
      <c r="A554" s="386"/>
      <c r="B554" s="386"/>
    </row>
    <row r="555" spans="1:4" ht="12.75" customHeight="1">
      <c r="A555" s="386"/>
      <c r="B555" s="386"/>
    </row>
    <row r="556" spans="1:4" ht="12.75" customHeight="1">
      <c r="A556" s="386"/>
      <c r="B556" s="386"/>
    </row>
    <row r="557" spans="1:4">
      <c r="A557" s="386"/>
      <c r="B557" s="386"/>
      <c r="C557" s="387"/>
      <c r="D557" s="387"/>
    </row>
    <row r="558" spans="1:4">
      <c r="A558" s="386"/>
      <c r="B558" s="386"/>
    </row>
    <row r="559" spans="1:4">
      <c r="A559" s="386"/>
      <c r="B559" s="386"/>
      <c r="C559" s="388"/>
      <c r="D559" s="388"/>
    </row>
    <row r="560" spans="1:4">
      <c r="A560" s="386"/>
      <c r="B560" s="386"/>
      <c r="C560" s="387"/>
      <c r="D560" s="387"/>
    </row>
    <row r="561" spans="1:4">
      <c r="A561" s="386"/>
      <c r="B561" s="386"/>
      <c r="C561" s="387"/>
      <c r="D561" s="387"/>
    </row>
    <row r="562" spans="1:4">
      <c r="A562" s="386"/>
      <c r="B562" s="386"/>
      <c r="C562" s="387"/>
      <c r="D562" s="387"/>
    </row>
    <row r="563" spans="1:4">
      <c r="A563" s="386"/>
      <c r="B563" s="386"/>
      <c r="C563" s="387"/>
      <c r="D563" s="387"/>
    </row>
    <row r="564" spans="1:4" ht="12.75" customHeight="1">
      <c r="A564" s="386"/>
      <c r="B564" s="386"/>
      <c r="C564" s="387"/>
      <c r="D564" s="387"/>
    </row>
    <row r="565" spans="1:4">
      <c r="A565" s="386"/>
      <c r="B565" s="386"/>
      <c r="C565" s="388"/>
      <c r="D565" s="388"/>
    </row>
    <row r="566" spans="1:4">
      <c r="A566" s="386"/>
      <c r="B566" s="386"/>
      <c r="C566" s="387"/>
      <c r="D566" s="387"/>
    </row>
    <row r="567" spans="1:4">
      <c r="A567" s="386"/>
      <c r="B567" s="386"/>
      <c r="C567" s="387"/>
      <c r="D567" s="387"/>
    </row>
    <row r="568" spans="1:4">
      <c r="A568" s="386"/>
      <c r="B568" s="386"/>
    </row>
    <row r="569" spans="1:4">
      <c r="A569" s="386"/>
      <c r="B569" s="386"/>
      <c r="C569" s="387"/>
      <c r="D569" s="387"/>
    </row>
    <row r="570" spans="1:4">
      <c r="A570" s="386"/>
      <c r="B570" s="386"/>
      <c r="C570" s="387"/>
      <c r="D570" s="387"/>
    </row>
    <row r="571" spans="1:4">
      <c r="A571" s="386"/>
      <c r="B571" s="386"/>
      <c r="C571" s="387"/>
      <c r="D571" s="387"/>
    </row>
    <row r="572" spans="1:4">
      <c r="A572" s="386"/>
      <c r="B572" s="386"/>
      <c r="C572" s="387"/>
      <c r="D572" s="387"/>
    </row>
    <row r="573" spans="1:4">
      <c r="A573" s="386"/>
      <c r="B573" s="386"/>
      <c r="C573" s="387"/>
      <c r="D573" s="387"/>
    </row>
    <row r="574" spans="1:4">
      <c r="A574" s="386"/>
      <c r="B574" s="386"/>
      <c r="C574" s="387"/>
      <c r="D574" s="387"/>
    </row>
    <row r="575" spans="1:4">
      <c r="A575" s="386"/>
      <c r="B575" s="386"/>
      <c r="C575" s="387"/>
      <c r="D575" s="387"/>
    </row>
    <row r="576" spans="1:4">
      <c r="A576" s="386"/>
      <c r="B576" s="386"/>
      <c r="C576" s="387"/>
      <c r="D576" s="387"/>
    </row>
    <row r="577" spans="1:4">
      <c r="A577" s="386"/>
      <c r="B577" s="386"/>
      <c r="C577" s="387"/>
      <c r="D577" s="387"/>
    </row>
    <row r="578" spans="1:4" ht="12.75" customHeight="1">
      <c r="A578" s="386"/>
      <c r="B578" s="386"/>
      <c r="C578" s="388"/>
      <c r="D578" s="388"/>
    </row>
    <row r="579" spans="1:4">
      <c r="A579" s="386"/>
      <c r="B579" s="386"/>
      <c r="C579" s="387"/>
      <c r="D579" s="387"/>
    </row>
    <row r="580" spans="1:4">
      <c r="A580" s="386"/>
      <c r="B580" s="386"/>
      <c r="C580" s="387"/>
      <c r="D580" s="387"/>
    </row>
    <row r="581" spans="1:4">
      <c r="A581" s="386"/>
      <c r="B581" s="386"/>
      <c r="C581" s="387"/>
      <c r="D581" s="387"/>
    </row>
    <row r="582" spans="1:4">
      <c r="A582" s="386"/>
      <c r="B582" s="386"/>
    </row>
    <row r="583" spans="1:4">
      <c r="A583" s="386"/>
      <c r="B583" s="386"/>
      <c r="C583" s="387"/>
      <c r="D583" s="387"/>
    </row>
    <row r="584" spans="1:4">
      <c r="A584" s="386"/>
      <c r="B584" s="386"/>
      <c r="C584" s="387"/>
      <c r="D584" s="387"/>
    </row>
    <row r="585" spans="1:4">
      <c r="A585" s="386"/>
      <c r="B585" s="386"/>
      <c r="C585" s="387"/>
      <c r="D585" s="387"/>
    </row>
    <row r="586" spans="1:4">
      <c r="A586" s="386"/>
      <c r="B586" s="386"/>
    </row>
    <row r="587" spans="1:4">
      <c r="A587" s="386"/>
      <c r="B587" s="386"/>
    </row>
    <row r="588" spans="1:4">
      <c r="A588" s="386"/>
      <c r="B588" s="386"/>
      <c r="C588" s="387"/>
      <c r="D588" s="387"/>
    </row>
    <row r="589" spans="1:4">
      <c r="A589" s="386"/>
      <c r="B589" s="386"/>
      <c r="C589" s="387"/>
      <c r="D589" s="387"/>
    </row>
    <row r="590" spans="1:4">
      <c r="A590" s="386"/>
      <c r="B590" s="386"/>
      <c r="C590" s="388"/>
      <c r="D590" s="388"/>
    </row>
    <row r="591" spans="1:4">
      <c r="A591" s="386"/>
      <c r="B591" s="386"/>
      <c r="C591" s="388"/>
      <c r="D591" s="388"/>
    </row>
    <row r="592" spans="1:4">
      <c r="A592" s="386"/>
      <c r="B592" s="386"/>
      <c r="C592" s="387"/>
      <c r="D592" s="387"/>
    </row>
    <row r="593" spans="1:4">
      <c r="A593" s="386"/>
      <c r="B593" s="386"/>
    </row>
    <row r="594" spans="1:4">
      <c r="A594" s="386"/>
      <c r="B594" s="386"/>
      <c r="C594" s="388"/>
      <c r="D594" s="388"/>
    </row>
    <row r="595" spans="1:4">
      <c r="A595" s="386"/>
      <c r="B595" s="386"/>
      <c r="C595" s="388"/>
      <c r="D595" s="388"/>
    </row>
    <row r="596" spans="1:4">
      <c r="A596" s="386"/>
      <c r="B596" s="386"/>
      <c r="C596" s="387"/>
      <c r="D596" s="387"/>
    </row>
    <row r="597" spans="1:4">
      <c r="A597" s="386"/>
      <c r="B597" s="386"/>
      <c r="C597" s="387"/>
      <c r="D597" s="387"/>
    </row>
    <row r="598" spans="1:4">
      <c r="A598" s="386"/>
      <c r="B598" s="386"/>
      <c r="C598" s="387"/>
      <c r="D598" s="387"/>
    </row>
    <row r="599" spans="1:4">
      <c r="A599" s="386"/>
      <c r="B599" s="386"/>
    </row>
    <row r="600" spans="1:4">
      <c r="A600" s="386"/>
      <c r="B600" s="386"/>
      <c r="C600" s="387"/>
      <c r="D600" s="387"/>
    </row>
    <row r="601" spans="1:4">
      <c r="A601" s="386"/>
      <c r="B601" s="386"/>
      <c r="C601" s="387"/>
      <c r="D601" s="387"/>
    </row>
    <row r="602" spans="1:4">
      <c r="A602" s="386"/>
      <c r="B602" s="386"/>
      <c r="C602" s="387"/>
      <c r="D602" s="387"/>
    </row>
    <row r="603" spans="1:4">
      <c r="A603" s="386"/>
      <c r="B603" s="386"/>
      <c r="C603" s="389"/>
      <c r="D603" s="389"/>
    </row>
    <row r="604" spans="1:4">
      <c r="A604" s="386"/>
      <c r="B604" s="386"/>
      <c r="C604" s="387"/>
      <c r="D604" s="387"/>
    </row>
    <row r="605" spans="1:4">
      <c r="A605" s="386"/>
      <c r="B605" s="386"/>
      <c r="C605" s="387"/>
      <c r="D605" s="387"/>
    </row>
    <row r="606" spans="1:4">
      <c r="A606" s="386"/>
      <c r="B606" s="386"/>
      <c r="C606" s="387"/>
      <c r="D606" s="387"/>
    </row>
    <row r="607" spans="1:4">
      <c r="A607" s="386"/>
      <c r="B607" s="386"/>
    </row>
    <row r="608" spans="1:4">
      <c r="A608" s="386"/>
      <c r="B608" s="386"/>
    </row>
    <row r="609" spans="1:4">
      <c r="A609" s="386"/>
      <c r="B609" s="386"/>
    </row>
    <row r="610" spans="1:4">
      <c r="A610" s="386"/>
      <c r="B610" s="386"/>
    </row>
    <row r="611" spans="1:4">
      <c r="A611" s="386"/>
      <c r="B611" s="386"/>
      <c r="C611" s="388"/>
      <c r="D611" s="388"/>
    </row>
    <row r="612" spans="1:4">
      <c r="A612" s="386"/>
      <c r="B612" s="386"/>
      <c r="C612" s="387"/>
      <c r="D612" s="387"/>
    </row>
    <row r="613" spans="1:4">
      <c r="A613" s="386"/>
      <c r="B613" s="386"/>
    </row>
    <row r="614" spans="1:4">
      <c r="A614" s="386"/>
      <c r="B614" s="386"/>
    </row>
    <row r="615" spans="1:4">
      <c r="A615" s="386"/>
      <c r="B615" s="386"/>
    </row>
    <row r="616" spans="1:4">
      <c r="A616" s="386"/>
      <c r="B616" s="386"/>
      <c r="C616" s="387"/>
      <c r="D616" s="387"/>
    </row>
    <row r="617" spans="1:4">
      <c r="A617" s="386"/>
      <c r="B617" s="386"/>
      <c r="C617" s="387"/>
      <c r="D617" s="387"/>
    </row>
    <row r="618" spans="1:4">
      <c r="A618" s="386"/>
      <c r="B618" s="386"/>
      <c r="C618" s="387"/>
      <c r="D618" s="387"/>
    </row>
    <row r="619" spans="1:4">
      <c r="A619" s="386"/>
      <c r="B619" s="386"/>
    </row>
    <row r="620" spans="1:4">
      <c r="A620" s="386"/>
      <c r="B620" s="386"/>
    </row>
    <row r="621" spans="1:4">
      <c r="A621" s="386"/>
      <c r="B621" s="386"/>
    </row>
    <row r="622" spans="1:4">
      <c r="A622" s="386"/>
      <c r="B622" s="386"/>
    </row>
    <row r="623" spans="1:4">
      <c r="A623" s="386"/>
      <c r="B623" s="386"/>
    </row>
    <row r="624" spans="1:4">
      <c r="A624" s="386"/>
      <c r="B624" s="386"/>
    </row>
    <row r="625" spans="1:4">
      <c r="A625" s="386"/>
      <c r="B625" s="386"/>
    </row>
    <row r="626" spans="1:4">
      <c r="A626" s="386"/>
      <c r="B626" s="386"/>
      <c r="C626" s="387"/>
      <c r="D626" s="387"/>
    </row>
    <row r="627" spans="1:4">
      <c r="A627" s="386"/>
      <c r="B627" s="386"/>
      <c r="C627" s="388"/>
      <c r="D627" s="388"/>
    </row>
    <row r="628" spans="1:4">
      <c r="A628" s="386"/>
      <c r="B628" s="386"/>
      <c r="C628" s="387"/>
      <c r="D628" s="387"/>
    </row>
    <row r="629" spans="1:4">
      <c r="A629" s="386"/>
      <c r="B629" s="386"/>
    </row>
    <row r="630" spans="1:4">
      <c r="A630" s="386"/>
      <c r="B630" s="386"/>
      <c r="C630" s="387"/>
      <c r="D630" s="387"/>
    </row>
    <row r="631" spans="1:4">
      <c r="A631" s="386"/>
      <c r="B631" s="386"/>
      <c r="C631" s="387"/>
      <c r="D631" s="387"/>
    </row>
    <row r="632" spans="1:4">
      <c r="A632" s="386"/>
      <c r="B632" s="386"/>
      <c r="C632" s="387"/>
      <c r="D632" s="387"/>
    </row>
    <row r="633" spans="1:4">
      <c r="A633" s="386"/>
      <c r="B633" s="386"/>
      <c r="C633" s="387"/>
      <c r="D633" s="387"/>
    </row>
    <row r="634" spans="1:4">
      <c r="A634" s="386"/>
      <c r="B634" s="386"/>
      <c r="C634" s="387"/>
      <c r="D634" s="387"/>
    </row>
    <row r="635" spans="1:4">
      <c r="A635" s="386"/>
      <c r="B635" s="386"/>
      <c r="C635" s="387"/>
      <c r="D635" s="387"/>
    </row>
    <row r="636" spans="1:4">
      <c r="A636" s="386"/>
      <c r="B636" s="386"/>
      <c r="C636" s="389"/>
      <c r="D636" s="389"/>
    </row>
    <row r="637" spans="1:4">
      <c r="A637" s="386"/>
      <c r="B637" s="386"/>
      <c r="C637" s="387"/>
      <c r="D637" s="387"/>
    </row>
    <row r="638" spans="1:4">
      <c r="A638" s="386"/>
      <c r="B638" s="386"/>
      <c r="C638" s="387"/>
      <c r="D638" s="387"/>
    </row>
    <row r="639" spans="1:4">
      <c r="A639" s="386"/>
      <c r="B639" s="386"/>
    </row>
    <row r="640" spans="1:4">
      <c r="A640" s="386"/>
      <c r="B640" s="386"/>
      <c r="C640" s="387"/>
      <c r="D640" s="387"/>
    </row>
    <row r="641" spans="1:4">
      <c r="A641" s="386"/>
      <c r="B641" s="386"/>
      <c r="C641" s="387"/>
      <c r="D641" s="387"/>
    </row>
    <row r="642" spans="1:4">
      <c r="A642" s="386"/>
      <c r="B642" s="386"/>
      <c r="C642" s="387"/>
      <c r="D642" s="387"/>
    </row>
    <row r="643" spans="1:4">
      <c r="A643" s="386"/>
      <c r="B643" s="386"/>
      <c r="C643" s="387"/>
      <c r="D643" s="387"/>
    </row>
    <row r="644" spans="1:4">
      <c r="A644" s="386"/>
      <c r="B644" s="386"/>
      <c r="C644" s="387"/>
      <c r="D644" s="387"/>
    </row>
    <row r="645" spans="1:4">
      <c r="A645" s="386"/>
      <c r="B645" s="386"/>
      <c r="C645" s="387"/>
      <c r="D645" s="387"/>
    </row>
    <row r="646" spans="1:4">
      <c r="A646" s="386"/>
      <c r="B646" s="386"/>
    </row>
    <row r="647" spans="1:4">
      <c r="A647" s="386"/>
      <c r="B647" s="386"/>
      <c r="C647" s="388"/>
      <c r="D647" s="388"/>
    </row>
    <row r="648" spans="1:4">
      <c r="A648" s="386"/>
      <c r="B648" s="386"/>
      <c r="C648" s="388"/>
      <c r="D648" s="388"/>
    </row>
    <row r="649" spans="1:4">
      <c r="A649" s="386"/>
      <c r="B649" s="386"/>
      <c r="C649" s="387"/>
      <c r="D649" s="387"/>
    </row>
    <row r="650" spans="1:4">
      <c r="A650" s="386"/>
      <c r="B650" s="386"/>
      <c r="C650" s="387"/>
      <c r="D650" s="387"/>
    </row>
    <row r="651" spans="1:4">
      <c r="A651" s="386"/>
      <c r="B651" s="386"/>
    </row>
    <row r="652" spans="1:4">
      <c r="A652" s="386"/>
      <c r="B652" s="386"/>
      <c r="C652" s="387"/>
      <c r="D652" s="387"/>
    </row>
    <row r="653" spans="1:4">
      <c r="A653" s="386"/>
      <c r="B653" s="386"/>
      <c r="C653" s="387"/>
      <c r="D653" s="387"/>
    </row>
    <row r="654" spans="1:4">
      <c r="A654" s="386"/>
      <c r="B654" s="386"/>
      <c r="C654" s="387"/>
      <c r="D654" s="387"/>
    </row>
    <row r="655" spans="1:4">
      <c r="A655" s="386"/>
      <c r="B655" s="386"/>
      <c r="C655" s="387"/>
      <c r="D655" s="387"/>
    </row>
    <row r="656" spans="1:4">
      <c r="A656" s="386"/>
      <c r="B656" s="386"/>
      <c r="C656" s="387"/>
      <c r="D656" s="387"/>
    </row>
    <row r="657" spans="1:4">
      <c r="A657" s="386"/>
      <c r="B657" s="386"/>
    </row>
    <row r="658" spans="1:4">
      <c r="A658" s="386"/>
      <c r="B658" s="386"/>
      <c r="C658" s="387"/>
      <c r="D658" s="387"/>
    </row>
    <row r="659" spans="1:4">
      <c r="A659" s="386"/>
      <c r="B659" s="386"/>
      <c r="C659" s="387"/>
      <c r="D659" s="387"/>
    </row>
    <row r="660" spans="1:4">
      <c r="A660" s="386"/>
      <c r="B660" s="386"/>
    </row>
    <row r="661" spans="1:4">
      <c r="A661" s="386"/>
      <c r="B661" s="386"/>
    </row>
    <row r="662" spans="1:4">
      <c r="A662" s="386"/>
      <c r="B662" s="386"/>
      <c r="C662" s="388"/>
      <c r="D662" s="388"/>
    </row>
    <row r="663" spans="1:4">
      <c r="A663" s="386"/>
      <c r="B663" s="386"/>
      <c r="C663" s="387"/>
      <c r="D663" s="387"/>
    </row>
    <row r="664" spans="1:4">
      <c r="A664" s="386"/>
      <c r="B664" s="386"/>
      <c r="C664" s="387"/>
      <c r="D664" s="387"/>
    </row>
    <row r="665" spans="1:4">
      <c r="A665" s="386"/>
      <c r="B665" s="386"/>
    </row>
    <row r="666" spans="1:4">
      <c r="A666" s="386"/>
      <c r="B666" s="386"/>
    </row>
    <row r="667" spans="1:4">
      <c r="A667" s="386"/>
      <c r="B667" s="386"/>
    </row>
    <row r="668" spans="1:4">
      <c r="A668" s="386"/>
      <c r="B668" s="386"/>
      <c r="C668" s="387"/>
      <c r="D668" s="387"/>
    </row>
    <row r="669" spans="1:4">
      <c r="A669" s="386"/>
      <c r="B669" s="386"/>
      <c r="C669" s="387"/>
      <c r="D669" s="387"/>
    </row>
    <row r="670" spans="1:4">
      <c r="A670" s="386"/>
      <c r="B670" s="386"/>
    </row>
    <row r="671" spans="1:4">
      <c r="A671" s="386"/>
      <c r="B671" s="386"/>
    </row>
    <row r="672" spans="1:4">
      <c r="A672" s="386"/>
      <c r="B672" s="386"/>
      <c r="C672" s="387"/>
      <c r="D672" s="387"/>
    </row>
    <row r="673" spans="1:4">
      <c r="A673" s="386"/>
      <c r="B673" s="386"/>
    </row>
    <row r="674" spans="1:4">
      <c r="A674" s="386"/>
      <c r="B674" s="386"/>
      <c r="C674" s="387"/>
      <c r="D674" s="387"/>
    </row>
    <row r="675" spans="1:4">
      <c r="A675" s="386"/>
      <c r="B675" s="386"/>
    </row>
    <row r="676" spans="1:4">
      <c r="A676" s="386"/>
      <c r="B676" s="386"/>
    </row>
    <row r="677" spans="1:4">
      <c r="A677" s="386"/>
      <c r="B677" s="386"/>
      <c r="C677" s="388"/>
      <c r="D677" s="388"/>
    </row>
    <row r="678" spans="1:4">
      <c r="A678" s="386"/>
      <c r="B678" s="386"/>
    </row>
    <row r="679" spans="1:4">
      <c r="A679" s="386"/>
      <c r="B679" s="386"/>
      <c r="C679" s="387"/>
      <c r="D679" s="387"/>
    </row>
    <row r="680" spans="1:4">
      <c r="A680" s="386"/>
      <c r="B680" s="386"/>
    </row>
    <row r="681" spans="1:4">
      <c r="A681" s="386"/>
      <c r="B681" s="386"/>
    </row>
    <row r="682" spans="1:4">
      <c r="A682" s="386"/>
      <c r="B682" s="386"/>
    </row>
    <row r="683" spans="1:4">
      <c r="A683" s="386"/>
      <c r="B683" s="386"/>
    </row>
    <row r="684" spans="1:4">
      <c r="A684" s="386"/>
      <c r="B684" s="386"/>
    </row>
    <row r="685" spans="1:4">
      <c r="A685" s="386"/>
      <c r="B685" s="386"/>
    </row>
    <row r="686" spans="1:4">
      <c r="A686" s="386"/>
      <c r="B686" s="386"/>
    </row>
    <row r="687" spans="1:4">
      <c r="A687" s="386"/>
      <c r="B687" s="386"/>
    </row>
    <row r="688" spans="1:4">
      <c r="A688" s="386"/>
      <c r="B688" s="386"/>
    </row>
    <row r="689" spans="1:4">
      <c r="A689" s="386"/>
      <c r="B689" s="386"/>
    </row>
    <row r="690" spans="1:4">
      <c r="A690" s="386"/>
      <c r="B690" s="386"/>
    </row>
    <row r="691" spans="1:4">
      <c r="A691" s="386"/>
      <c r="B691" s="386"/>
    </row>
    <row r="692" spans="1:4">
      <c r="A692" s="386"/>
      <c r="B692" s="386"/>
    </row>
    <row r="693" spans="1:4">
      <c r="A693" s="386"/>
      <c r="B693" s="386"/>
    </row>
    <row r="694" spans="1:4">
      <c r="A694" s="386"/>
      <c r="B694" s="386"/>
    </row>
    <row r="695" spans="1:4">
      <c r="A695" s="386"/>
      <c r="B695" s="386"/>
    </row>
    <row r="696" spans="1:4">
      <c r="A696" s="386"/>
      <c r="B696" s="386"/>
    </row>
    <row r="697" spans="1:4">
      <c r="A697" s="386"/>
      <c r="B697" s="386"/>
    </row>
    <row r="698" spans="1:4">
      <c r="A698" s="386"/>
      <c r="B698" s="386"/>
    </row>
    <row r="699" spans="1:4">
      <c r="A699" s="386"/>
      <c r="B699" s="386"/>
    </row>
    <row r="700" spans="1:4">
      <c r="A700" s="386"/>
      <c r="B700" s="386"/>
    </row>
    <row r="701" spans="1:4">
      <c r="A701" s="386"/>
      <c r="B701" s="386"/>
    </row>
    <row r="702" spans="1:4">
      <c r="A702" s="386"/>
      <c r="B702" s="386"/>
      <c r="C702" s="387"/>
      <c r="D702" s="387"/>
    </row>
    <row r="703" spans="1:4">
      <c r="A703" s="386"/>
      <c r="B703" s="386"/>
      <c r="C703" s="388"/>
      <c r="D703" s="388"/>
    </row>
    <row r="704" spans="1:4">
      <c r="A704" s="386"/>
      <c r="B704" s="386"/>
      <c r="C704" s="387"/>
      <c r="D704" s="387"/>
    </row>
    <row r="705" spans="1:4">
      <c r="A705" s="386"/>
      <c r="B705" s="386"/>
      <c r="C705" s="387"/>
      <c r="D705" s="387"/>
    </row>
    <row r="706" spans="1:4">
      <c r="A706" s="386"/>
      <c r="B706" s="386"/>
    </row>
    <row r="707" spans="1:4">
      <c r="A707" s="386"/>
      <c r="B707" s="386"/>
    </row>
    <row r="708" spans="1:4">
      <c r="A708" s="386"/>
      <c r="B708" s="386"/>
      <c r="C708" s="388"/>
      <c r="D708" s="388"/>
    </row>
    <row r="709" spans="1:4">
      <c r="A709" s="386"/>
      <c r="B709" s="386"/>
    </row>
    <row r="710" spans="1:4">
      <c r="A710" s="386"/>
      <c r="B710" s="386"/>
      <c r="C710" s="387"/>
      <c r="D710" s="387"/>
    </row>
    <row r="711" spans="1:4">
      <c r="A711" s="386"/>
      <c r="B711" s="386"/>
      <c r="C711" s="388"/>
      <c r="D711" s="388"/>
    </row>
    <row r="712" spans="1:4">
      <c r="A712" s="386"/>
      <c r="B712" s="386"/>
    </row>
    <row r="713" spans="1:4">
      <c r="A713" s="386"/>
      <c r="B713" s="386"/>
    </row>
    <row r="714" spans="1:4">
      <c r="A714" s="386"/>
      <c r="B714" s="386"/>
    </row>
    <row r="715" spans="1:4">
      <c r="A715" s="386"/>
      <c r="B715" s="386"/>
    </row>
    <row r="716" spans="1:4">
      <c r="A716" s="386"/>
      <c r="B716" s="386"/>
    </row>
    <row r="717" spans="1:4">
      <c r="A717" s="386"/>
      <c r="B717" s="386"/>
    </row>
    <row r="718" spans="1:4">
      <c r="A718" s="386"/>
      <c r="B718" s="386"/>
    </row>
    <row r="719" spans="1:4">
      <c r="A719" s="386"/>
      <c r="B719" s="386"/>
    </row>
    <row r="720" spans="1:4">
      <c r="A720" s="386"/>
      <c r="B720" s="386"/>
    </row>
    <row r="721" spans="1:4">
      <c r="A721" s="386"/>
      <c r="B721" s="386"/>
      <c r="C721" s="387"/>
      <c r="D721" s="387"/>
    </row>
    <row r="722" spans="1:4">
      <c r="A722" s="386"/>
      <c r="B722" s="386"/>
    </row>
    <row r="723" spans="1:4">
      <c r="A723" s="386"/>
      <c r="B723" s="386"/>
      <c r="C723" s="387"/>
      <c r="D723" s="387"/>
    </row>
    <row r="724" spans="1:4">
      <c r="A724" s="386"/>
      <c r="B724" s="386"/>
    </row>
    <row r="725" spans="1:4">
      <c r="A725" s="386"/>
      <c r="B725" s="386"/>
      <c r="C725" s="388"/>
      <c r="D725" s="388"/>
    </row>
    <row r="726" spans="1:4">
      <c r="A726" s="386"/>
      <c r="B726" s="386"/>
      <c r="C726" s="388"/>
      <c r="D726" s="388"/>
    </row>
    <row r="727" spans="1:4">
      <c r="A727" s="386"/>
      <c r="B727" s="386"/>
    </row>
    <row r="728" spans="1:4">
      <c r="A728" s="386"/>
      <c r="B728" s="386"/>
      <c r="C728" s="387"/>
      <c r="D728" s="387"/>
    </row>
    <row r="729" spans="1:4">
      <c r="A729" s="386"/>
      <c r="B729" s="386"/>
      <c r="C729" s="388"/>
      <c r="D729" s="388"/>
    </row>
    <row r="730" spans="1:4">
      <c r="A730" s="386"/>
      <c r="B730" s="386"/>
      <c r="C730" s="387"/>
      <c r="D730" s="387"/>
    </row>
    <row r="731" spans="1:4">
      <c r="A731" s="386"/>
      <c r="B731" s="386"/>
      <c r="C731" s="387"/>
      <c r="D731" s="387"/>
    </row>
    <row r="732" spans="1:4">
      <c r="A732" s="386"/>
      <c r="B732" s="386"/>
      <c r="C732" s="387"/>
      <c r="D732" s="387"/>
    </row>
    <row r="733" spans="1:4">
      <c r="A733" s="386"/>
      <c r="B733" s="386"/>
      <c r="C733" s="387"/>
      <c r="D733" s="387"/>
    </row>
    <row r="734" spans="1:4">
      <c r="A734" s="386"/>
      <c r="B734" s="386"/>
      <c r="C734" s="387"/>
      <c r="D734" s="387"/>
    </row>
    <row r="735" spans="1:4">
      <c r="A735" s="386"/>
      <c r="B735" s="386"/>
      <c r="C735" s="387"/>
    </row>
    <row r="736" spans="1:4">
      <c r="A736" s="386"/>
      <c r="B736" s="386"/>
      <c r="C736" s="387"/>
      <c r="D736" s="387"/>
    </row>
    <row r="737" spans="1:4">
      <c r="A737" s="386"/>
      <c r="B737" s="386"/>
      <c r="C737" s="387"/>
      <c r="D737" s="387"/>
    </row>
    <row r="738" spans="1:4">
      <c r="A738" s="386"/>
      <c r="B738" s="386"/>
      <c r="C738" s="387"/>
      <c r="D738" s="387"/>
    </row>
    <row r="739" spans="1:4">
      <c r="A739" s="386"/>
      <c r="B739" s="386"/>
      <c r="C739" s="387"/>
      <c r="D739" s="387"/>
    </row>
    <row r="740" spans="1:4">
      <c r="A740" s="386"/>
      <c r="B740" s="386"/>
      <c r="C740" s="387"/>
      <c r="D740" s="387"/>
    </row>
    <row r="741" spans="1:4">
      <c r="A741" s="386"/>
      <c r="B741" s="386"/>
    </row>
    <row r="742" spans="1:4">
      <c r="A742" s="386"/>
      <c r="B742" s="386"/>
    </row>
    <row r="743" spans="1:4">
      <c r="A743" s="386"/>
      <c r="B743" s="386"/>
    </row>
    <row r="744" spans="1:4">
      <c r="A744" s="386"/>
      <c r="B744" s="386"/>
    </row>
    <row r="745" spans="1:4">
      <c r="A745" s="386"/>
      <c r="B745" s="386"/>
    </row>
    <row r="746" spans="1:4">
      <c r="A746" s="386"/>
      <c r="B746" s="386"/>
      <c r="C746" s="387"/>
      <c r="D746" s="387"/>
    </row>
    <row r="747" spans="1:4">
      <c r="A747" s="386"/>
      <c r="B747" s="386"/>
      <c r="C747" s="387"/>
      <c r="D747" s="387"/>
    </row>
    <row r="748" spans="1:4">
      <c r="A748" s="386"/>
      <c r="B748" s="386"/>
      <c r="C748" s="387"/>
      <c r="D748" s="387"/>
    </row>
    <row r="749" spans="1:4">
      <c r="A749" s="386"/>
      <c r="B749" s="386"/>
      <c r="C749" s="387"/>
      <c r="D749" s="387"/>
    </row>
    <row r="750" spans="1:4">
      <c r="A750" s="386"/>
      <c r="B750" s="386"/>
      <c r="C750" s="387"/>
      <c r="D750" s="387"/>
    </row>
    <row r="751" spans="1:4">
      <c r="A751" s="386"/>
      <c r="B751" s="386"/>
      <c r="C751" s="387"/>
      <c r="D751" s="387"/>
    </row>
    <row r="752" spans="1:4">
      <c r="A752" s="386"/>
      <c r="B752" s="386"/>
      <c r="C752" s="387"/>
      <c r="D752" s="387"/>
    </row>
    <row r="753" spans="1:4">
      <c r="A753" s="386"/>
      <c r="B753" s="386"/>
      <c r="C753" s="387"/>
      <c r="D753" s="387"/>
    </row>
    <row r="754" spans="1:4">
      <c r="A754" s="386"/>
      <c r="B754" s="386"/>
      <c r="C754" s="387"/>
      <c r="D754" s="387"/>
    </row>
    <row r="755" spans="1:4">
      <c r="A755" s="386"/>
      <c r="B755" s="386"/>
      <c r="C755" s="387"/>
      <c r="D755" s="387"/>
    </row>
    <row r="756" spans="1:4">
      <c r="A756" s="386"/>
      <c r="B756" s="386"/>
    </row>
    <row r="757" spans="1:4">
      <c r="A757" s="386"/>
      <c r="B757" s="386"/>
    </row>
    <row r="758" spans="1:4">
      <c r="A758" s="386"/>
      <c r="B758" s="386"/>
    </row>
    <row r="759" spans="1:4">
      <c r="A759" s="386"/>
      <c r="B759" s="386"/>
    </row>
    <row r="760" spans="1:4">
      <c r="A760" s="386"/>
      <c r="B760" s="386"/>
    </row>
    <row r="761" spans="1:4">
      <c r="A761" s="386"/>
      <c r="B761" s="386"/>
    </row>
    <row r="762" spans="1:4">
      <c r="A762" s="386"/>
      <c r="B762" s="386"/>
    </row>
    <row r="763" spans="1:4">
      <c r="A763" s="386"/>
      <c r="B763" s="386"/>
    </row>
    <row r="764" spans="1:4">
      <c r="A764" s="386"/>
      <c r="B764" s="386"/>
    </row>
    <row r="765" spans="1:4">
      <c r="A765" s="386"/>
      <c r="B765" s="386"/>
    </row>
    <row r="766" spans="1:4">
      <c r="A766" s="386"/>
      <c r="B766" s="386"/>
    </row>
    <row r="767" spans="1:4">
      <c r="A767" s="386"/>
      <c r="B767" s="386"/>
    </row>
    <row r="768" spans="1:4">
      <c r="A768" s="386"/>
      <c r="B768" s="386"/>
    </row>
    <row r="769" spans="1:2">
      <c r="A769" s="386"/>
      <c r="B769" s="386"/>
    </row>
    <row r="770" spans="1:2">
      <c r="A770" s="386"/>
      <c r="B770" s="386"/>
    </row>
    <row r="771" spans="1:2">
      <c r="A771" s="386"/>
      <c r="B771" s="386"/>
    </row>
    <row r="772" spans="1:2">
      <c r="A772" s="386"/>
      <c r="B772" s="386"/>
    </row>
    <row r="773" spans="1:2">
      <c r="A773" s="386"/>
      <c r="B773" s="386"/>
    </row>
    <row r="774" spans="1:2">
      <c r="A774" s="386"/>
      <c r="B774" s="386"/>
    </row>
    <row r="775" spans="1:2">
      <c r="A775" s="386"/>
      <c r="B775" s="386"/>
    </row>
    <row r="776" spans="1:2">
      <c r="A776" s="386"/>
      <c r="B776" s="386"/>
    </row>
    <row r="777" spans="1:2">
      <c r="A777" s="386"/>
      <c r="B777" s="386"/>
    </row>
    <row r="778" spans="1:2">
      <c r="A778" s="386"/>
      <c r="B778" s="386"/>
    </row>
    <row r="779" spans="1:2">
      <c r="A779" s="386"/>
      <c r="B779" s="386"/>
    </row>
    <row r="780" spans="1:2">
      <c r="A780" s="386"/>
      <c r="B780" s="386"/>
    </row>
    <row r="781" spans="1:2">
      <c r="A781" s="386"/>
      <c r="B781" s="386"/>
    </row>
    <row r="782" spans="1:2">
      <c r="A782" s="386"/>
      <c r="B782" s="386"/>
    </row>
    <row r="783" spans="1:2">
      <c r="A783" s="386"/>
      <c r="B783" s="386"/>
    </row>
    <row r="784" spans="1:2">
      <c r="A784" s="386"/>
      <c r="B784" s="386"/>
    </row>
    <row r="785" spans="1:4">
      <c r="A785" s="386"/>
      <c r="B785" s="386"/>
    </row>
    <row r="786" spans="1:4">
      <c r="A786" s="386"/>
      <c r="B786" s="386"/>
    </row>
    <row r="787" spans="1:4">
      <c r="A787" s="386"/>
      <c r="B787" s="386"/>
    </row>
    <row r="788" spans="1:4">
      <c r="A788" s="386"/>
      <c r="B788" s="386"/>
    </row>
    <row r="789" spans="1:4">
      <c r="A789" s="386"/>
      <c r="B789" s="386"/>
    </row>
    <row r="790" spans="1:4">
      <c r="A790" s="386"/>
      <c r="B790" s="386"/>
    </row>
    <row r="791" spans="1:4">
      <c r="A791" s="386"/>
      <c r="B791" s="386"/>
    </row>
    <row r="792" spans="1:4">
      <c r="A792" s="386"/>
      <c r="B792" s="386"/>
    </row>
    <row r="793" spans="1:4">
      <c r="A793" s="386"/>
      <c r="B793" s="386"/>
    </row>
    <row r="794" spans="1:4">
      <c r="A794" s="386"/>
      <c r="B794" s="386"/>
    </row>
    <row r="795" spans="1:4">
      <c r="A795" s="386"/>
      <c r="B795" s="386"/>
    </row>
    <row r="796" spans="1:4">
      <c r="A796" s="386"/>
      <c r="B796" s="386"/>
    </row>
    <row r="797" spans="1:4">
      <c r="A797" s="386"/>
      <c r="B797" s="386"/>
      <c r="C797" s="388"/>
      <c r="D797" s="388"/>
    </row>
    <row r="798" spans="1:4">
      <c r="A798" s="386"/>
      <c r="B798" s="386"/>
      <c r="C798" s="387"/>
      <c r="D798" s="387"/>
    </row>
    <row r="799" spans="1:4">
      <c r="A799" s="386"/>
      <c r="B799" s="386"/>
      <c r="C799" s="387"/>
      <c r="D799" s="387"/>
    </row>
    <row r="800" spans="1:4">
      <c r="A800" s="386"/>
      <c r="B800" s="386"/>
    </row>
    <row r="801" spans="1:4">
      <c r="A801" s="386"/>
      <c r="B801" s="386"/>
    </row>
    <row r="802" spans="1:4">
      <c r="A802" s="386"/>
      <c r="B802" s="386"/>
    </row>
    <row r="803" spans="1:4">
      <c r="A803" s="386"/>
      <c r="B803" s="386"/>
    </row>
    <row r="804" spans="1:4">
      <c r="A804" s="386"/>
      <c r="B804" s="386"/>
    </row>
    <row r="805" spans="1:4">
      <c r="A805" s="386"/>
      <c r="B805" s="386"/>
    </row>
    <row r="806" spans="1:4">
      <c r="A806" s="386"/>
      <c r="B806" s="386"/>
    </row>
    <row r="807" spans="1:4">
      <c r="A807" s="386"/>
      <c r="B807" s="386"/>
    </row>
    <row r="808" spans="1:4">
      <c r="A808" s="386"/>
      <c r="B808" s="386"/>
    </row>
    <row r="809" spans="1:4">
      <c r="A809" s="386"/>
      <c r="B809" s="386"/>
    </row>
    <row r="810" spans="1:4">
      <c r="A810" s="386"/>
      <c r="B810" s="386"/>
    </row>
    <row r="811" spans="1:4">
      <c r="A811" s="386"/>
      <c r="B811" s="386"/>
    </row>
    <row r="812" spans="1:4">
      <c r="A812" s="386"/>
      <c r="B812" s="386"/>
    </row>
    <row r="813" spans="1:4">
      <c r="A813" s="386"/>
      <c r="B813" s="386"/>
      <c r="C813" s="387"/>
      <c r="D813" s="387"/>
    </row>
    <row r="814" spans="1:4">
      <c r="A814" s="386"/>
      <c r="B814" s="386"/>
      <c r="C814" s="387"/>
      <c r="D814" s="387"/>
    </row>
    <row r="815" spans="1:4">
      <c r="A815" s="386"/>
      <c r="B815" s="386"/>
      <c r="C815" s="387"/>
      <c r="D815" s="387"/>
    </row>
    <row r="816" spans="1:4">
      <c r="A816" s="386"/>
      <c r="B816" s="386"/>
      <c r="C816" s="387"/>
      <c r="D816" s="387"/>
    </row>
    <row r="817" spans="1:4">
      <c r="A817" s="386"/>
      <c r="B817" s="386"/>
      <c r="C817" s="387"/>
      <c r="D817" s="387"/>
    </row>
    <row r="818" spans="1:4">
      <c r="A818" s="386"/>
      <c r="B818" s="386"/>
      <c r="C818" s="387"/>
      <c r="D818" s="387"/>
    </row>
    <row r="819" spans="1:4">
      <c r="A819" s="386"/>
      <c r="B819" s="386"/>
    </row>
    <row r="820" spans="1:4">
      <c r="A820" s="386"/>
      <c r="B820" s="386"/>
    </row>
    <row r="821" spans="1:4">
      <c r="A821" s="386"/>
      <c r="B821" s="386"/>
    </row>
    <row r="822" spans="1:4">
      <c r="A822" s="386"/>
      <c r="B822" s="386"/>
    </row>
    <row r="823" spans="1:4">
      <c r="A823" s="386"/>
      <c r="B823" s="386"/>
    </row>
    <row r="824" spans="1:4">
      <c r="A824" s="386"/>
      <c r="B824" s="386"/>
    </row>
    <row r="825" spans="1:4">
      <c r="A825" s="386"/>
      <c r="B825" s="386"/>
    </row>
    <row r="826" spans="1:4">
      <c r="A826" s="386"/>
      <c r="B826" s="386"/>
    </row>
    <row r="827" spans="1:4">
      <c r="A827" s="386"/>
      <c r="B827" s="386"/>
      <c r="C827" s="387"/>
      <c r="D827" s="387"/>
    </row>
    <row r="828" spans="1:4">
      <c r="A828" s="386"/>
      <c r="B828" s="386"/>
      <c r="C828" s="387"/>
      <c r="D828" s="387"/>
    </row>
    <row r="829" spans="1:4">
      <c r="A829" s="386"/>
      <c r="B829" s="386"/>
      <c r="C829" s="387"/>
      <c r="D829" s="387"/>
    </row>
    <row r="830" spans="1:4">
      <c r="A830" s="386"/>
      <c r="B830" s="386"/>
      <c r="C830" s="387"/>
      <c r="D830" s="387"/>
    </row>
    <row r="831" spans="1:4">
      <c r="A831" s="386"/>
      <c r="B831" s="386"/>
    </row>
    <row r="832" spans="1:4">
      <c r="A832" s="386"/>
      <c r="B832" s="386"/>
    </row>
    <row r="833" spans="1:4">
      <c r="A833" s="386"/>
      <c r="B833" s="386"/>
      <c r="C833" s="388"/>
      <c r="D833" s="388"/>
    </row>
    <row r="834" spans="1:4">
      <c r="A834" s="386"/>
      <c r="B834" s="386"/>
    </row>
    <row r="835" spans="1:4">
      <c r="A835" s="386"/>
      <c r="B835" s="386"/>
      <c r="C835" s="387"/>
      <c r="D835" s="387"/>
    </row>
    <row r="836" spans="1:4">
      <c r="A836" s="386"/>
      <c r="B836" s="386"/>
      <c r="C836" s="387"/>
      <c r="D836" s="387"/>
    </row>
    <row r="837" spans="1:4">
      <c r="A837" s="386"/>
      <c r="B837" s="386"/>
    </row>
    <row r="838" spans="1:4">
      <c r="A838" s="386"/>
      <c r="B838" s="386"/>
      <c r="C838" s="387"/>
      <c r="D838" s="387"/>
    </row>
    <row r="839" spans="1:4">
      <c r="A839" s="386"/>
      <c r="B839" s="386"/>
      <c r="C839" s="387"/>
      <c r="D839" s="387"/>
    </row>
    <row r="840" spans="1:4">
      <c r="A840" s="386"/>
      <c r="B840" s="386"/>
      <c r="C840" s="387"/>
      <c r="D840" s="387"/>
    </row>
    <row r="841" spans="1:4">
      <c r="A841" s="386"/>
      <c r="B841" s="386"/>
      <c r="C841" s="387"/>
      <c r="D841" s="387"/>
    </row>
    <row r="842" spans="1:4">
      <c r="A842" s="386"/>
      <c r="B842" s="386"/>
      <c r="C842" s="387"/>
      <c r="D842" s="387"/>
    </row>
    <row r="843" spans="1:4">
      <c r="A843" s="386"/>
      <c r="B843" s="386"/>
      <c r="C843" s="387"/>
      <c r="D843" s="387"/>
    </row>
    <row r="844" spans="1:4">
      <c r="A844" s="386"/>
      <c r="B844" s="386"/>
      <c r="C844" s="388"/>
      <c r="D844" s="388"/>
    </row>
    <row r="845" spans="1:4">
      <c r="A845" s="386"/>
      <c r="B845" s="386"/>
      <c r="C845" s="387"/>
      <c r="D845" s="387"/>
    </row>
    <row r="846" spans="1:4">
      <c r="A846" s="386"/>
      <c r="B846" s="386"/>
      <c r="C846" s="387"/>
      <c r="D846" s="387"/>
    </row>
    <row r="847" spans="1:4">
      <c r="A847" s="386"/>
      <c r="B847" s="386"/>
    </row>
    <row r="848" spans="1:4">
      <c r="A848" s="386"/>
      <c r="B848" s="386"/>
    </row>
    <row r="849" spans="1:4">
      <c r="A849" s="386"/>
      <c r="B849" s="386"/>
    </row>
    <row r="850" spans="1:4">
      <c r="A850" s="386"/>
      <c r="B850" s="386"/>
      <c r="C850" s="387"/>
      <c r="D850" s="387"/>
    </row>
    <row r="851" spans="1:4">
      <c r="A851" s="386"/>
      <c r="B851" s="386"/>
      <c r="C851" s="387"/>
      <c r="D851" s="387"/>
    </row>
    <row r="852" spans="1:4">
      <c r="A852" s="386"/>
      <c r="B852" s="386"/>
      <c r="C852" s="387"/>
      <c r="D852" s="387"/>
    </row>
    <row r="853" spans="1:4">
      <c r="A853" s="386"/>
      <c r="B853" s="386"/>
      <c r="C853" s="387"/>
      <c r="D853" s="387"/>
    </row>
    <row r="854" spans="1:4">
      <c r="A854" s="386"/>
      <c r="B854" s="386"/>
    </row>
    <row r="855" spans="1:4">
      <c r="A855" s="386"/>
      <c r="B855" s="386"/>
      <c r="C855" s="387"/>
      <c r="D855" s="387"/>
    </row>
    <row r="856" spans="1:4">
      <c r="A856" s="386"/>
      <c r="B856" s="386"/>
      <c r="C856" s="387"/>
      <c r="D856" s="387"/>
    </row>
    <row r="857" spans="1:4">
      <c r="A857" s="386"/>
      <c r="B857" s="386"/>
    </row>
    <row r="858" spans="1:4">
      <c r="A858" s="386"/>
      <c r="B858" s="386"/>
    </row>
    <row r="859" spans="1:4">
      <c r="A859" s="386"/>
      <c r="B859" s="386"/>
      <c r="C859" s="387"/>
      <c r="D859" s="387"/>
    </row>
    <row r="860" spans="1:4">
      <c r="A860" s="386"/>
      <c r="B860" s="386"/>
      <c r="C860" s="387"/>
      <c r="D860" s="387"/>
    </row>
    <row r="861" spans="1:4">
      <c r="A861" s="386"/>
      <c r="B861" s="386"/>
      <c r="C861" s="388"/>
      <c r="D861" s="388"/>
    </row>
    <row r="862" spans="1:4">
      <c r="A862" s="386"/>
      <c r="B862" s="386"/>
      <c r="C862" s="387"/>
      <c r="D862" s="387"/>
    </row>
    <row r="863" spans="1:4">
      <c r="A863" s="386"/>
      <c r="B863" s="386"/>
    </row>
    <row r="864" spans="1:4">
      <c r="A864" s="386"/>
      <c r="B864" s="386"/>
      <c r="C864" s="388"/>
      <c r="D864" s="388"/>
    </row>
    <row r="865" spans="1:4">
      <c r="A865" s="386"/>
      <c r="B865" s="386"/>
      <c r="C865" s="388"/>
      <c r="D865" s="388"/>
    </row>
    <row r="866" spans="1:4">
      <c r="A866" s="386"/>
      <c r="B866" s="386"/>
    </row>
    <row r="867" spans="1:4">
      <c r="A867" s="386"/>
      <c r="B867" s="386"/>
    </row>
    <row r="868" spans="1:4">
      <c r="A868" s="386"/>
      <c r="B868" s="386"/>
    </row>
    <row r="869" spans="1:4">
      <c r="A869" s="386"/>
      <c r="B869" s="386"/>
    </row>
    <row r="870" spans="1:4">
      <c r="A870" s="386"/>
      <c r="B870" s="386"/>
      <c r="C870" s="387"/>
      <c r="D870" s="387"/>
    </row>
    <row r="871" spans="1:4">
      <c r="A871" s="386"/>
      <c r="B871" s="386"/>
      <c r="C871" s="387"/>
      <c r="D871" s="387"/>
    </row>
    <row r="872" spans="1:4">
      <c r="A872" s="386"/>
      <c r="B872" s="386"/>
      <c r="C872" s="387"/>
      <c r="D872" s="387"/>
    </row>
    <row r="873" spans="1:4">
      <c r="A873" s="386"/>
      <c r="B873" s="386"/>
    </row>
    <row r="874" spans="1:4">
      <c r="A874" s="386"/>
      <c r="B874" s="386"/>
      <c r="C874" s="387"/>
      <c r="D874" s="387"/>
    </row>
    <row r="875" spans="1:4">
      <c r="A875" s="386"/>
      <c r="B875" s="386"/>
      <c r="C875" s="387"/>
      <c r="D875" s="387"/>
    </row>
    <row r="876" spans="1:4">
      <c r="A876" s="386"/>
      <c r="B876" s="386"/>
    </row>
    <row r="877" spans="1:4">
      <c r="A877" s="386"/>
      <c r="B877" s="386"/>
      <c r="C877" s="387"/>
      <c r="D877" s="387"/>
    </row>
    <row r="878" spans="1:4">
      <c r="A878" s="386"/>
      <c r="B878" s="386"/>
      <c r="C878" s="387"/>
      <c r="D878" s="387"/>
    </row>
    <row r="879" spans="1:4">
      <c r="A879" s="386"/>
      <c r="B879" s="386"/>
    </row>
    <row r="880" spans="1:4">
      <c r="A880" s="386"/>
      <c r="B880" s="386"/>
      <c r="C880" s="387"/>
      <c r="D880" s="387"/>
    </row>
    <row r="881" spans="1:4">
      <c r="A881" s="386"/>
      <c r="B881" s="386"/>
      <c r="C881" s="387"/>
      <c r="D881" s="387"/>
    </row>
    <row r="882" spans="1:4">
      <c r="A882" s="386"/>
      <c r="B882" s="386"/>
      <c r="C882" s="387"/>
      <c r="D882" s="387"/>
    </row>
    <row r="883" spans="1:4">
      <c r="A883" s="386"/>
      <c r="B883" s="386"/>
    </row>
    <row r="884" spans="1:4">
      <c r="A884" s="386"/>
      <c r="B884" s="386"/>
      <c r="C884" s="387"/>
      <c r="D884" s="387"/>
    </row>
    <row r="885" spans="1:4">
      <c r="A885" s="386"/>
      <c r="B885" s="386"/>
      <c r="C885" s="387"/>
      <c r="D885" s="387"/>
    </row>
    <row r="886" spans="1:4">
      <c r="A886" s="386"/>
      <c r="B886" s="386"/>
    </row>
    <row r="887" spans="1:4">
      <c r="A887" s="386"/>
      <c r="B887" s="386"/>
      <c r="C887" s="387"/>
      <c r="D887" s="387"/>
    </row>
    <row r="888" spans="1:4">
      <c r="A888" s="386"/>
      <c r="B888" s="386"/>
      <c r="C888" s="387"/>
      <c r="D888" s="387"/>
    </row>
    <row r="889" spans="1:4">
      <c r="A889" s="386"/>
      <c r="B889" s="386"/>
    </row>
    <row r="890" spans="1:4">
      <c r="A890" s="386"/>
      <c r="B890" s="386"/>
      <c r="C890" s="387"/>
      <c r="D890" s="387"/>
    </row>
    <row r="891" spans="1:4">
      <c r="A891" s="386"/>
      <c r="B891" s="386"/>
      <c r="C891" s="387"/>
      <c r="D891" s="387"/>
    </row>
    <row r="892" spans="1:4">
      <c r="A892" s="386"/>
      <c r="B892" s="386"/>
    </row>
    <row r="893" spans="1:4">
      <c r="A893" s="386"/>
      <c r="B893" s="386"/>
      <c r="C893" s="387"/>
      <c r="D893" s="387"/>
    </row>
    <row r="894" spans="1:4">
      <c r="A894" s="386"/>
      <c r="B894" s="386"/>
      <c r="C894" s="387"/>
      <c r="D894" s="387"/>
    </row>
    <row r="895" spans="1:4">
      <c r="A895" s="386"/>
      <c r="B895" s="386"/>
    </row>
    <row r="896" spans="1:4">
      <c r="A896" s="386"/>
      <c r="B896" s="386"/>
      <c r="C896" s="387"/>
      <c r="D896" s="387"/>
    </row>
    <row r="897" spans="1:4">
      <c r="A897" s="386"/>
      <c r="B897" s="386"/>
      <c r="C897" s="387"/>
      <c r="D897" s="387"/>
    </row>
    <row r="898" spans="1:4">
      <c r="A898" s="386"/>
      <c r="B898" s="386"/>
      <c r="C898" s="387"/>
      <c r="D898" s="387"/>
    </row>
    <row r="899" spans="1:4">
      <c r="A899" s="386"/>
      <c r="B899" s="386"/>
      <c r="C899" s="387"/>
      <c r="D899" s="387"/>
    </row>
    <row r="900" spans="1:4">
      <c r="A900" s="386"/>
      <c r="B900" s="386"/>
      <c r="C900" s="387"/>
      <c r="D900" s="387"/>
    </row>
    <row r="901" spans="1:4">
      <c r="A901" s="386"/>
      <c r="B901" s="386"/>
      <c r="C901" s="387"/>
      <c r="D901" s="387"/>
    </row>
    <row r="902" spans="1:4">
      <c r="A902" s="386"/>
      <c r="B902" s="386"/>
      <c r="C902" s="387"/>
      <c r="D902" s="387"/>
    </row>
    <row r="903" spans="1:4">
      <c r="A903" s="386"/>
      <c r="B903" s="386"/>
      <c r="C903" s="387"/>
      <c r="D903" s="387"/>
    </row>
    <row r="904" spans="1:4">
      <c r="A904" s="386"/>
      <c r="B904" s="386"/>
      <c r="C904" s="387"/>
      <c r="D904" s="387"/>
    </row>
    <row r="905" spans="1:4">
      <c r="A905" s="386"/>
      <c r="B905" s="386"/>
    </row>
    <row r="906" spans="1:4">
      <c r="A906" s="386"/>
      <c r="B906" s="386"/>
    </row>
    <row r="907" spans="1:4">
      <c r="A907" s="386"/>
      <c r="B907" s="386"/>
    </row>
    <row r="908" spans="1:4">
      <c r="A908" s="386"/>
      <c r="B908" s="386"/>
    </row>
    <row r="909" spans="1:4">
      <c r="A909" s="386"/>
      <c r="B909" s="386"/>
    </row>
    <row r="910" spans="1:4">
      <c r="A910" s="386"/>
      <c r="B910" s="386"/>
    </row>
    <row r="911" spans="1:4">
      <c r="A911" s="386"/>
      <c r="B911" s="386"/>
    </row>
    <row r="912" spans="1:4">
      <c r="A912" s="386"/>
      <c r="B912" s="386"/>
    </row>
    <row r="913" spans="1:2">
      <c r="A913" s="386"/>
      <c r="B913" s="386"/>
    </row>
    <row r="914" spans="1:2">
      <c r="A914" s="386"/>
      <c r="B914" s="386"/>
    </row>
    <row r="915" spans="1:2">
      <c r="A915" s="386"/>
      <c r="B915" s="386"/>
    </row>
    <row r="916" spans="1:2">
      <c r="A916" s="386"/>
      <c r="B916" s="386"/>
    </row>
    <row r="917" spans="1:2">
      <c r="A917" s="386"/>
      <c r="B917" s="386"/>
    </row>
    <row r="918" spans="1:2">
      <c r="A918" s="386"/>
      <c r="B918" s="386"/>
    </row>
    <row r="919" spans="1:2">
      <c r="A919" s="386"/>
      <c r="B919" s="386"/>
    </row>
    <row r="920" spans="1:2">
      <c r="A920" s="386"/>
      <c r="B920" s="386"/>
    </row>
    <row r="921" spans="1:2">
      <c r="A921" s="386"/>
      <c r="B921" s="386"/>
    </row>
    <row r="922" spans="1:2">
      <c r="A922" s="386"/>
      <c r="B922" s="386"/>
    </row>
    <row r="923" spans="1:2">
      <c r="A923" s="386"/>
      <c r="B923" s="386"/>
    </row>
    <row r="924" spans="1:2">
      <c r="A924" s="386"/>
      <c r="B924" s="386"/>
    </row>
    <row r="925" spans="1:2">
      <c r="A925" s="386"/>
      <c r="B925" s="386"/>
    </row>
    <row r="926" spans="1:2">
      <c r="A926" s="386"/>
      <c r="B926" s="386"/>
    </row>
    <row r="927" spans="1:2">
      <c r="A927" s="386"/>
      <c r="B927" s="386"/>
    </row>
    <row r="928" spans="1:2">
      <c r="A928" s="386"/>
      <c r="B928" s="386"/>
    </row>
    <row r="929" spans="1:2">
      <c r="A929" s="386"/>
      <c r="B929" s="386"/>
    </row>
    <row r="930" spans="1:2">
      <c r="A930" s="386"/>
      <c r="B930" s="386"/>
    </row>
    <row r="931" spans="1:2">
      <c r="A931" s="386"/>
      <c r="B931" s="386"/>
    </row>
    <row r="932" spans="1:2">
      <c r="A932" s="386"/>
      <c r="B932" s="386"/>
    </row>
    <row r="933" spans="1:2">
      <c r="A933" s="386"/>
      <c r="B933" s="386"/>
    </row>
    <row r="934" spans="1:2">
      <c r="A934" s="386"/>
      <c r="B934" s="386"/>
    </row>
    <row r="935" spans="1:2">
      <c r="A935" s="386"/>
      <c r="B935" s="386"/>
    </row>
    <row r="936" spans="1:2">
      <c r="A936" s="386"/>
      <c r="B936" s="386"/>
    </row>
    <row r="937" spans="1:2">
      <c r="A937" s="386"/>
      <c r="B937" s="386"/>
    </row>
    <row r="938" spans="1:2">
      <c r="A938" s="386"/>
      <c r="B938" s="386"/>
    </row>
    <row r="939" spans="1:2">
      <c r="A939" s="386"/>
      <c r="B939" s="386"/>
    </row>
    <row r="940" spans="1:2">
      <c r="A940" s="386"/>
      <c r="B940" s="386"/>
    </row>
    <row r="941" spans="1:2">
      <c r="A941" s="386"/>
      <c r="B941" s="386"/>
    </row>
    <row r="942" spans="1:2">
      <c r="A942" s="386"/>
      <c r="B942" s="386"/>
    </row>
    <row r="943" spans="1:2">
      <c r="A943" s="386"/>
      <c r="B943" s="386"/>
    </row>
    <row r="944" spans="1:2">
      <c r="A944" s="386"/>
      <c r="B944" s="386"/>
    </row>
    <row r="945" spans="1:2">
      <c r="A945" s="386"/>
      <c r="B945" s="386"/>
    </row>
    <row r="946" spans="1:2">
      <c r="A946" s="386"/>
      <c r="B946" s="386"/>
    </row>
    <row r="947" spans="1:2">
      <c r="A947" s="386"/>
      <c r="B947" s="386"/>
    </row>
    <row r="948" spans="1:2">
      <c r="A948" s="386"/>
      <c r="B948" s="386"/>
    </row>
    <row r="949" spans="1:2">
      <c r="A949" s="386"/>
      <c r="B949" s="386"/>
    </row>
    <row r="950" spans="1:2">
      <c r="A950" s="386"/>
      <c r="B950" s="386"/>
    </row>
    <row r="951" spans="1:2">
      <c r="A951" s="386"/>
      <c r="B951" s="386"/>
    </row>
    <row r="952" spans="1:2">
      <c r="A952" s="386"/>
      <c r="B952" s="386"/>
    </row>
    <row r="953" spans="1:2">
      <c r="A953" s="386"/>
      <c r="B953" s="386"/>
    </row>
    <row r="954" spans="1:2">
      <c r="A954" s="386"/>
      <c r="B954" s="386"/>
    </row>
    <row r="955" spans="1:2">
      <c r="A955" s="386"/>
      <c r="B955" s="386"/>
    </row>
    <row r="956" spans="1:2">
      <c r="A956" s="386"/>
      <c r="B956" s="386"/>
    </row>
    <row r="957" spans="1:2">
      <c r="A957" s="386"/>
      <c r="B957" s="386"/>
    </row>
    <row r="958" spans="1:2">
      <c r="A958" s="386"/>
      <c r="B958" s="386"/>
    </row>
    <row r="959" spans="1:2">
      <c r="A959" s="386"/>
      <c r="B959" s="386"/>
    </row>
    <row r="960" spans="1:2">
      <c r="A960" s="386"/>
      <c r="B960" s="386"/>
    </row>
    <row r="961" spans="1:2">
      <c r="A961" s="386"/>
      <c r="B961" s="386"/>
    </row>
    <row r="962" spans="1:2">
      <c r="A962" s="386"/>
      <c r="B962" s="386"/>
    </row>
    <row r="963" spans="1:2">
      <c r="A963" s="386"/>
      <c r="B963" s="386"/>
    </row>
    <row r="964" spans="1:2">
      <c r="A964" s="386"/>
      <c r="B964" s="386"/>
    </row>
    <row r="965" spans="1:2">
      <c r="A965" s="386"/>
      <c r="B965" s="386"/>
    </row>
    <row r="966" spans="1:2">
      <c r="A966" s="386"/>
      <c r="B966" s="386"/>
    </row>
    <row r="967" spans="1:2">
      <c r="A967" s="386"/>
      <c r="B967" s="386"/>
    </row>
    <row r="968" spans="1:2">
      <c r="A968" s="386"/>
      <c r="B968" s="386"/>
    </row>
    <row r="969" spans="1:2">
      <c r="A969" s="386"/>
      <c r="B969" s="386"/>
    </row>
    <row r="970" spans="1:2">
      <c r="A970" s="386"/>
      <c r="B970" s="386"/>
    </row>
    <row r="971" spans="1:2">
      <c r="A971" s="386"/>
      <c r="B971" s="386"/>
    </row>
    <row r="972" spans="1:2">
      <c r="A972" s="386"/>
      <c r="B972" s="386"/>
    </row>
    <row r="973" spans="1:2">
      <c r="A973" s="386"/>
      <c r="B973" s="386"/>
    </row>
    <row r="974" spans="1:2">
      <c r="A974" s="386"/>
      <c r="B974" s="386"/>
    </row>
    <row r="975" spans="1:2">
      <c r="A975" s="386"/>
      <c r="B975" s="386"/>
    </row>
    <row r="976" spans="1:2">
      <c r="A976" s="386"/>
      <c r="B976" s="386"/>
    </row>
    <row r="977" spans="1:2">
      <c r="A977" s="386"/>
      <c r="B977" s="386"/>
    </row>
    <row r="978" spans="1:2">
      <c r="A978" s="386"/>
      <c r="B978" s="386"/>
    </row>
    <row r="979" spans="1:2">
      <c r="A979" s="386"/>
      <c r="B979" s="386"/>
    </row>
    <row r="980" spans="1:2">
      <c r="A980" s="386"/>
      <c r="B980" s="386"/>
    </row>
    <row r="981" spans="1:2">
      <c r="A981" s="386"/>
      <c r="B981" s="386"/>
    </row>
    <row r="982" spans="1:2">
      <c r="A982" s="386"/>
      <c r="B982" s="386"/>
    </row>
    <row r="983" spans="1:2">
      <c r="A983" s="386"/>
      <c r="B983" s="386"/>
    </row>
    <row r="984" spans="1:2">
      <c r="A984" s="386"/>
      <c r="B984" s="386"/>
    </row>
    <row r="985" spans="1:2">
      <c r="A985" s="386"/>
      <c r="B985" s="386"/>
    </row>
    <row r="986" spans="1:2">
      <c r="A986" s="386"/>
      <c r="B986" s="386"/>
    </row>
    <row r="987" spans="1:2">
      <c r="A987" s="386"/>
      <c r="B987" s="386"/>
    </row>
    <row r="988" spans="1:2">
      <c r="A988" s="386"/>
      <c r="B988" s="386"/>
    </row>
    <row r="989" spans="1:2">
      <c r="A989" s="386"/>
      <c r="B989" s="386"/>
    </row>
    <row r="990" spans="1:2">
      <c r="A990" s="386"/>
      <c r="B990" s="386"/>
    </row>
    <row r="991" spans="1:2">
      <c r="A991" s="386"/>
      <c r="B991" s="386"/>
    </row>
    <row r="992" spans="1:2">
      <c r="A992" s="386"/>
      <c r="B992" s="386"/>
    </row>
    <row r="993" spans="1:2">
      <c r="A993" s="386"/>
      <c r="B993" s="386"/>
    </row>
    <row r="994" spans="1:2">
      <c r="A994" s="386"/>
      <c r="B994" s="386"/>
    </row>
    <row r="995" spans="1:2">
      <c r="A995" s="386"/>
      <c r="B995" s="386"/>
    </row>
    <row r="996" spans="1:2">
      <c r="A996" s="386"/>
      <c r="B996" s="386"/>
    </row>
    <row r="997" spans="1:2">
      <c r="A997" s="386"/>
      <c r="B997" s="386"/>
    </row>
    <row r="998" spans="1:2">
      <c r="A998" s="386"/>
      <c r="B998" s="386"/>
    </row>
    <row r="999" spans="1:2">
      <c r="A999" s="386"/>
      <c r="B999" s="386"/>
    </row>
    <row r="1000" spans="1:2">
      <c r="A1000" s="386"/>
      <c r="B1000" s="386"/>
    </row>
    <row r="1001" spans="1:2">
      <c r="A1001" s="386"/>
      <c r="B1001" s="386"/>
    </row>
    <row r="1002" spans="1:2">
      <c r="A1002" s="386"/>
      <c r="B1002" s="386"/>
    </row>
    <row r="1003" spans="1:2">
      <c r="A1003" s="386"/>
      <c r="B1003" s="386"/>
    </row>
    <row r="1004" spans="1:2">
      <c r="A1004" s="386"/>
      <c r="B1004" s="386"/>
    </row>
    <row r="1005" spans="1:2">
      <c r="A1005" s="386"/>
      <c r="B1005" s="386"/>
    </row>
    <row r="1006" spans="1:2">
      <c r="A1006" s="386"/>
      <c r="B1006" s="386"/>
    </row>
    <row r="1007" spans="1:2">
      <c r="A1007" s="386"/>
      <c r="B1007" s="386"/>
    </row>
    <row r="1008" spans="1:2">
      <c r="A1008" s="386"/>
      <c r="B1008" s="386"/>
    </row>
    <row r="1009" spans="1:2">
      <c r="A1009" s="386"/>
      <c r="B1009" s="386"/>
    </row>
    <row r="1010" spans="1:2">
      <c r="A1010" s="386"/>
      <c r="B1010" s="386"/>
    </row>
    <row r="1011" spans="1:2">
      <c r="A1011" s="386"/>
      <c r="B1011" s="386"/>
    </row>
    <row r="1012" spans="1:2">
      <c r="A1012" s="386"/>
      <c r="B1012" s="386"/>
    </row>
    <row r="1013" spans="1:2">
      <c r="A1013" s="386"/>
      <c r="B1013" s="386"/>
    </row>
    <row r="1014" spans="1:2">
      <c r="A1014" s="386"/>
      <c r="B1014" s="386"/>
    </row>
    <row r="1015" spans="1:2">
      <c r="A1015" s="386"/>
      <c r="B1015" s="386"/>
    </row>
    <row r="1016" spans="1:2">
      <c r="A1016" s="386"/>
      <c r="B1016" s="386"/>
    </row>
    <row r="1017" spans="1:2">
      <c r="A1017" s="386"/>
      <c r="B1017" s="386"/>
    </row>
    <row r="1018" spans="1:2">
      <c r="A1018" s="386"/>
      <c r="B1018" s="386"/>
    </row>
    <row r="1019" spans="1:2">
      <c r="A1019" s="386"/>
      <c r="B1019" s="386"/>
    </row>
    <row r="1020" spans="1:2">
      <c r="A1020" s="386"/>
      <c r="B1020" s="386"/>
    </row>
    <row r="1021" spans="1:2">
      <c r="A1021" s="386"/>
      <c r="B1021" s="386"/>
    </row>
    <row r="1022" spans="1:2">
      <c r="A1022" s="386"/>
      <c r="B1022" s="386"/>
    </row>
    <row r="1023" spans="1:2">
      <c r="A1023" s="386"/>
      <c r="B1023" s="386"/>
    </row>
    <row r="1024" spans="1:2">
      <c r="A1024" s="386"/>
      <c r="B1024" s="386"/>
    </row>
    <row r="1025" spans="1:2">
      <c r="A1025" s="386"/>
      <c r="B1025" s="386"/>
    </row>
    <row r="1026" spans="1:2">
      <c r="A1026" s="386"/>
      <c r="B1026" s="386"/>
    </row>
    <row r="1027" spans="1:2">
      <c r="A1027" s="386"/>
      <c r="B1027" s="386"/>
    </row>
    <row r="1028" spans="1:2">
      <c r="A1028" s="386"/>
      <c r="B1028" s="386"/>
    </row>
    <row r="1029" spans="1:2">
      <c r="A1029" s="386"/>
      <c r="B1029" s="386"/>
    </row>
    <row r="1030" spans="1:2">
      <c r="A1030" s="386"/>
      <c r="B1030" s="386"/>
    </row>
    <row r="1031" spans="1:2">
      <c r="A1031" s="386"/>
      <c r="B1031" s="386"/>
    </row>
    <row r="1032" spans="1:2">
      <c r="A1032" s="386"/>
      <c r="B1032" s="386"/>
    </row>
    <row r="1033" spans="1:2">
      <c r="A1033" s="386"/>
      <c r="B1033" s="386"/>
    </row>
    <row r="1034" spans="1:2">
      <c r="A1034" s="386"/>
      <c r="B1034" s="386"/>
    </row>
    <row r="1035" spans="1:2">
      <c r="A1035" s="386"/>
      <c r="B1035" s="386"/>
    </row>
    <row r="1036" spans="1:2">
      <c r="A1036" s="386"/>
      <c r="B1036" s="386"/>
    </row>
    <row r="1037" spans="1:2">
      <c r="A1037" s="386"/>
      <c r="B1037" s="386"/>
    </row>
    <row r="1038" spans="1:2">
      <c r="A1038" s="386"/>
      <c r="B1038" s="386"/>
    </row>
    <row r="1039" spans="1:2">
      <c r="A1039" s="386"/>
      <c r="B1039" s="386"/>
    </row>
    <row r="1040" spans="1:2">
      <c r="A1040" s="386"/>
      <c r="B1040" s="386"/>
    </row>
    <row r="1041" spans="1:2">
      <c r="A1041" s="386"/>
      <c r="B1041" s="386"/>
    </row>
    <row r="1042" spans="1:2">
      <c r="A1042" s="386"/>
      <c r="B1042" s="386"/>
    </row>
    <row r="1043" spans="1:2">
      <c r="A1043" s="386"/>
      <c r="B1043" s="386"/>
    </row>
    <row r="1044" spans="1:2">
      <c r="A1044" s="386"/>
      <c r="B1044" s="386"/>
    </row>
    <row r="1045" spans="1:2">
      <c r="A1045" s="386"/>
      <c r="B1045" s="386"/>
    </row>
    <row r="1046" spans="1:2">
      <c r="A1046" s="386"/>
      <c r="B1046" s="386"/>
    </row>
    <row r="1047" spans="1:2">
      <c r="A1047" s="386"/>
      <c r="B1047" s="386"/>
    </row>
    <row r="1048" spans="1:2">
      <c r="A1048" s="386"/>
      <c r="B1048" s="386"/>
    </row>
    <row r="1049" spans="1:2">
      <c r="A1049" s="386"/>
      <c r="B1049" s="386"/>
    </row>
    <row r="1050" spans="1:2">
      <c r="A1050" s="386"/>
      <c r="B1050" s="386"/>
    </row>
    <row r="1051" spans="1:2">
      <c r="A1051" s="386"/>
      <c r="B1051" s="386"/>
    </row>
    <row r="1052" spans="1:2">
      <c r="A1052" s="386"/>
      <c r="B1052" s="386"/>
    </row>
    <row r="1053" spans="1:2">
      <c r="A1053" s="386"/>
      <c r="B1053" s="386"/>
    </row>
    <row r="1054" spans="1:2">
      <c r="A1054" s="386"/>
      <c r="B1054" s="386"/>
    </row>
    <row r="1055" spans="1:2">
      <c r="A1055" s="386"/>
      <c r="B1055" s="386"/>
    </row>
    <row r="1056" spans="1:2">
      <c r="A1056" s="386"/>
      <c r="B1056" s="386"/>
    </row>
    <row r="1057" spans="1:2">
      <c r="A1057" s="386"/>
      <c r="B1057" s="386"/>
    </row>
    <row r="1058" spans="1:2">
      <c r="A1058" s="386"/>
      <c r="B1058" s="386"/>
    </row>
    <row r="1059" spans="1:2">
      <c r="A1059" s="386"/>
      <c r="B1059" s="386"/>
    </row>
    <row r="1060" spans="1:2">
      <c r="A1060" s="386"/>
      <c r="B1060" s="386"/>
    </row>
    <row r="1061" spans="1:2">
      <c r="A1061" s="386"/>
      <c r="B1061" s="386"/>
    </row>
    <row r="1062" spans="1:2">
      <c r="A1062" s="386"/>
      <c r="B1062" s="386"/>
    </row>
    <row r="1063" spans="1:2">
      <c r="A1063" s="386"/>
      <c r="B1063" s="386"/>
    </row>
    <row r="1064" spans="1:2">
      <c r="A1064" s="386"/>
      <c r="B1064" s="386"/>
    </row>
    <row r="1065" spans="1:2">
      <c r="A1065" s="386"/>
      <c r="B1065" s="386"/>
    </row>
    <row r="1066" spans="1:2">
      <c r="A1066" s="386"/>
      <c r="B1066" s="386"/>
    </row>
    <row r="1067" spans="1:2">
      <c r="A1067" s="386"/>
      <c r="B1067" s="386"/>
    </row>
    <row r="1068" spans="1:2">
      <c r="A1068" s="386"/>
      <c r="B1068" s="386"/>
    </row>
    <row r="1069" spans="1:2">
      <c r="A1069" s="386"/>
      <c r="B1069" s="386"/>
    </row>
    <row r="1070" spans="1:2">
      <c r="A1070" s="386"/>
      <c r="B1070" s="386"/>
    </row>
    <row r="1071" spans="1:2">
      <c r="A1071" s="386"/>
      <c r="B1071" s="386"/>
    </row>
    <row r="1072" spans="1:2">
      <c r="A1072" s="386"/>
      <c r="B1072" s="386"/>
    </row>
    <row r="1073" spans="1:2">
      <c r="A1073" s="386"/>
      <c r="B1073" s="386"/>
    </row>
    <row r="1074" spans="1:2">
      <c r="A1074" s="386"/>
      <c r="B1074" s="386"/>
    </row>
    <row r="1075" spans="1:2">
      <c r="A1075" s="386"/>
      <c r="B1075" s="386"/>
    </row>
    <row r="1076" spans="1:2">
      <c r="A1076" s="386"/>
      <c r="B1076" s="386"/>
    </row>
    <row r="1077" spans="1:2">
      <c r="A1077" s="386"/>
      <c r="B1077" s="386"/>
    </row>
    <row r="1078" spans="1:2">
      <c r="A1078" s="386"/>
      <c r="B1078" s="386"/>
    </row>
    <row r="1079" spans="1:2">
      <c r="A1079" s="386"/>
      <c r="B1079" s="386"/>
    </row>
    <row r="1080" spans="1:2">
      <c r="A1080" s="386"/>
      <c r="B1080" s="386"/>
    </row>
    <row r="1081" spans="1:2">
      <c r="A1081" s="386"/>
      <c r="B1081" s="386"/>
    </row>
    <row r="1082" spans="1:2">
      <c r="A1082" s="386"/>
      <c r="B1082" s="386"/>
    </row>
    <row r="1083" spans="1:2">
      <c r="A1083" s="386"/>
      <c r="B1083" s="386"/>
    </row>
    <row r="1084" spans="1:2">
      <c r="A1084" s="386"/>
      <c r="B1084" s="386"/>
    </row>
    <row r="1085" spans="1:2">
      <c r="A1085" s="386"/>
      <c r="B1085" s="386"/>
    </row>
    <row r="1086" spans="1:2">
      <c r="A1086" s="386"/>
      <c r="B1086" s="386"/>
    </row>
    <row r="1087" spans="1:2">
      <c r="A1087" s="386"/>
      <c r="B1087" s="386"/>
    </row>
    <row r="1088" spans="1:2">
      <c r="A1088" s="386"/>
      <c r="B1088" s="386"/>
    </row>
    <row r="1089" spans="1:2">
      <c r="A1089" s="386"/>
      <c r="B1089" s="386"/>
    </row>
    <row r="1090" spans="1:2">
      <c r="A1090" s="386"/>
      <c r="B1090" s="386"/>
    </row>
    <row r="1091" spans="1:2">
      <c r="A1091" s="386"/>
      <c r="B1091" s="386"/>
    </row>
    <row r="1092" spans="1:2">
      <c r="A1092" s="386"/>
      <c r="B1092" s="386"/>
    </row>
    <row r="1093" spans="1:2">
      <c r="A1093" s="386"/>
      <c r="B1093" s="386"/>
    </row>
    <row r="1094" spans="1:2">
      <c r="A1094" s="386"/>
      <c r="B1094" s="386"/>
    </row>
    <row r="1095" spans="1:2">
      <c r="A1095" s="386"/>
      <c r="B1095" s="386"/>
    </row>
    <row r="1096" spans="1:2">
      <c r="A1096" s="386"/>
      <c r="B1096" s="386"/>
    </row>
    <row r="1097" spans="1:2">
      <c r="A1097" s="386"/>
      <c r="B1097" s="386"/>
    </row>
    <row r="1098" spans="1:2">
      <c r="A1098" s="386"/>
      <c r="B1098" s="386"/>
    </row>
    <row r="1099" spans="1:2">
      <c r="A1099" s="386"/>
      <c r="B1099" s="386"/>
    </row>
    <row r="1100" spans="1:2">
      <c r="A1100" s="386"/>
      <c r="B1100" s="386"/>
    </row>
    <row r="1101" spans="1:2">
      <c r="A1101" s="386"/>
      <c r="B1101" s="386"/>
    </row>
    <row r="1102" spans="1:2">
      <c r="A1102" s="386"/>
      <c r="B1102" s="386"/>
    </row>
    <row r="1103" spans="1:2">
      <c r="A1103" s="386"/>
      <c r="B1103" s="386"/>
    </row>
    <row r="1104" spans="1:2">
      <c r="A1104" s="386"/>
      <c r="B1104" s="386"/>
    </row>
    <row r="1105" spans="1:2">
      <c r="A1105" s="386"/>
      <c r="B1105" s="386"/>
    </row>
    <row r="1106" spans="1:2">
      <c r="A1106" s="386"/>
      <c r="B1106" s="386"/>
    </row>
    <row r="1107" spans="1:2">
      <c r="A1107" s="386"/>
      <c r="B1107" s="386"/>
    </row>
    <row r="1108" spans="1:2">
      <c r="A1108" s="386"/>
      <c r="B1108" s="386"/>
    </row>
    <row r="1109" spans="1:2">
      <c r="A1109" s="386"/>
      <c r="B1109" s="386"/>
    </row>
    <row r="1110" spans="1:2">
      <c r="A1110" s="386"/>
      <c r="B1110" s="386"/>
    </row>
    <row r="1111" spans="1:2">
      <c r="A1111" s="386"/>
      <c r="B1111" s="386"/>
    </row>
    <row r="1112" spans="1:2">
      <c r="A1112" s="386"/>
      <c r="B1112" s="386"/>
    </row>
    <row r="1113" spans="1:2">
      <c r="A1113" s="386"/>
      <c r="B1113" s="386"/>
    </row>
    <row r="1114" spans="1:2">
      <c r="A1114" s="386"/>
      <c r="B1114" s="386"/>
    </row>
    <row r="1115" spans="1:2">
      <c r="A1115" s="386"/>
      <c r="B1115" s="386"/>
    </row>
    <row r="1116" spans="1:2">
      <c r="A1116" s="386"/>
      <c r="B1116" s="386"/>
    </row>
    <row r="1117" spans="1:2">
      <c r="A1117" s="386"/>
      <c r="B1117" s="386"/>
    </row>
    <row r="1118" spans="1:2">
      <c r="A1118" s="386"/>
      <c r="B1118" s="386"/>
    </row>
    <row r="1119" spans="1:2">
      <c r="A1119" s="386"/>
      <c r="B1119" s="386"/>
    </row>
    <row r="1120" spans="1:2">
      <c r="A1120" s="386"/>
      <c r="B1120" s="386"/>
    </row>
    <row r="1121" spans="1:2">
      <c r="A1121" s="386"/>
      <c r="B1121" s="386"/>
    </row>
    <row r="1122" spans="1:2">
      <c r="A1122" s="386"/>
      <c r="B1122" s="386"/>
    </row>
    <row r="1123" spans="1:2">
      <c r="A1123" s="386"/>
      <c r="B1123" s="386"/>
    </row>
    <row r="1124" spans="1:2">
      <c r="A1124" s="386"/>
      <c r="B1124" s="386"/>
    </row>
    <row r="1125" spans="1:2">
      <c r="A1125" s="386"/>
      <c r="B1125" s="386"/>
    </row>
    <row r="1126" spans="1:2">
      <c r="A1126" s="386"/>
      <c r="B1126" s="386"/>
    </row>
    <row r="1127" spans="1:2">
      <c r="A1127" s="386"/>
      <c r="B1127" s="386"/>
    </row>
    <row r="1128" spans="1:2">
      <c r="A1128" s="386"/>
      <c r="B1128" s="386"/>
    </row>
    <row r="1129" spans="1:2">
      <c r="A1129" s="386"/>
      <c r="B1129" s="386"/>
    </row>
    <row r="1130" spans="1:2">
      <c r="A1130" s="386"/>
      <c r="B1130" s="386"/>
    </row>
    <row r="1131" spans="1:2">
      <c r="A1131" s="386"/>
      <c r="B1131" s="386"/>
    </row>
    <row r="1132" spans="1:2">
      <c r="A1132" s="386"/>
      <c r="B1132" s="386"/>
    </row>
    <row r="1133" spans="1:2">
      <c r="A1133" s="386"/>
      <c r="B1133" s="386"/>
    </row>
    <row r="1134" spans="1:2">
      <c r="A1134" s="386"/>
      <c r="B1134" s="386"/>
    </row>
    <row r="1135" spans="1:2">
      <c r="A1135" s="386"/>
      <c r="B1135" s="386"/>
    </row>
    <row r="1136" spans="1:2">
      <c r="A1136" s="386"/>
      <c r="B1136" s="386"/>
    </row>
    <row r="1137" spans="1:2">
      <c r="A1137" s="386"/>
      <c r="B1137" s="386"/>
    </row>
    <row r="1138" spans="1:2">
      <c r="A1138" s="386"/>
      <c r="B1138" s="386"/>
    </row>
    <row r="1139" spans="1:2">
      <c r="A1139" s="386"/>
      <c r="B1139" s="386"/>
    </row>
    <row r="1140" spans="1:2">
      <c r="A1140" s="386"/>
      <c r="B1140" s="386"/>
    </row>
    <row r="1141" spans="1:2">
      <c r="A1141" s="386"/>
      <c r="B1141" s="386"/>
    </row>
    <row r="1142" spans="1:2">
      <c r="A1142" s="386"/>
      <c r="B1142" s="386"/>
    </row>
    <row r="1143" spans="1:2">
      <c r="A1143" s="386"/>
      <c r="B1143" s="386"/>
    </row>
    <row r="1144" spans="1:2">
      <c r="A1144" s="386"/>
      <c r="B1144" s="386"/>
    </row>
    <row r="1145" spans="1:2">
      <c r="A1145" s="386"/>
      <c r="B1145" s="386"/>
    </row>
    <row r="1146" spans="1:2">
      <c r="A1146" s="386"/>
      <c r="B1146" s="386"/>
    </row>
    <row r="1147" spans="1:2">
      <c r="A1147" s="386"/>
      <c r="B1147" s="386"/>
    </row>
    <row r="1148" spans="1:2">
      <c r="A1148" s="386"/>
      <c r="B1148" s="386"/>
    </row>
    <row r="1149" spans="1:2">
      <c r="A1149" s="386"/>
      <c r="B1149" s="386"/>
    </row>
    <row r="1150" spans="1:2">
      <c r="A1150" s="386"/>
      <c r="B1150" s="386"/>
    </row>
    <row r="1151" spans="1:2">
      <c r="A1151" s="386"/>
      <c r="B1151" s="386"/>
    </row>
    <row r="1152" spans="1:2">
      <c r="A1152" s="386"/>
      <c r="B1152" s="386"/>
    </row>
    <row r="1153" spans="1:2">
      <c r="A1153" s="386"/>
      <c r="B1153" s="386"/>
    </row>
    <row r="1154" spans="1:2">
      <c r="A1154" s="386"/>
      <c r="B1154" s="386"/>
    </row>
    <row r="1155" spans="1:2">
      <c r="A1155" s="386"/>
      <c r="B1155" s="386"/>
    </row>
    <row r="1156" spans="1:2">
      <c r="A1156" s="386"/>
      <c r="B1156" s="386"/>
    </row>
    <row r="1157" spans="1:2">
      <c r="A1157" s="386"/>
      <c r="B1157" s="386"/>
    </row>
    <row r="1158" spans="1:2">
      <c r="A1158" s="386"/>
      <c r="B1158" s="386"/>
    </row>
    <row r="1159" spans="1:2">
      <c r="A1159" s="386"/>
      <c r="B1159" s="386"/>
    </row>
    <row r="1160" spans="1:2">
      <c r="A1160" s="386"/>
      <c r="B1160" s="386"/>
    </row>
    <row r="1161" spans="1:2">
      <c r="A1161" s="386"/>
      <c r="B1161" s="386"/>
    </row>
    <row r="1162" spans="1:2">
      <c r="A1162" s="386"/>
      <c r="B1162" s="386"/>
    </row>
    <row r="1163" spans="1:2">
      <c r="A1163" s="386"/>
      <c r="B1163" s="386"/>
    </row>
    <row r="1164" spans="1:2">
      <c r="A1164" s="386"/>
      <c r="B1164" s="386"/>
    </row>
    <row r="1165" spans="1:2">
      <c r="A1165" s="386"/>
      <c r="B1165" s="386"/>
    </row>
    <row r="1166" spans="1:2">
      <c r="A1166" s="386"/>
      <c r="B1166" s="386"/>
    </row>
    <row r="1167" spans="1:2">
      <c r="A1167" s="386"/>
      <c r="B1167" s="386"/>
    </row>
    <row r="1168" spans="1:2">
      <c r="A1168" s="386"/>
      <c r="B1168" s="386"/>
    </row>
    <row r="1169" spans="1:2">
      <c r="A1169" s="386"/>
      <c r="B1169" s="386"/>
    </row>
    <row r="1170" spans="1:2">
      <c r="A1170" s="386"/>
      <c r="B1170" s="386"/>
    </row>
    <row r="1171" spans="1:2">
      <c r="A1171" s="386"/>
      <c r="B1171" s="386"/>
    </row>
    <row r="1172" spans="1:2">
      <c r="A1172" s="386"/>
      <c r="B1172" s="386"/>
    </row>
    <row r="1173" spans="1:2">
      <c r="A1173" s="386"/>
      <c r="B1173" s="386"/>
    </row>
    <row r="1174" spans="1:2">
      <c r="A1174" s="386"/>
      <c r="B1174" s="386"/>
    </row>
    <row r="1175" spans="1:2">
      <c r="A1175" s="386"/>
      <c r="B1175" s="386"/>
    </row>
    <row r="1176" spans="1:2">
      <c r="A1176" s="386"/>
      <c r="B1176" s="386"/>
    </row>
    <row r="1177" spans="1:2">
      <c r="A1177" s="386"/>
      <c r="B1177" s="386"/>
    </row>
    <row r="1178" spans="1:2">
      <c r="A1178" s="386"/>
      <c r="B1178" s="386"/>
    </row>
    <row r="1179" spans="1:2">
      <c r="A1179" s="386"/>
      <c r="B1179" s="386"/>
    </row>
    <row r="1180" spans="1:2">
      <c r="A1180" s="386"/>
      <c r="B1180" s="386"/>
    </row>
    <row r="1181" spans="1:2">
      <c r="A1181" s="386"/>
      <c r="B1181" s="386"/>
    </row>
    <row r="1182" spans="1:2">
      <c r="A1182" s="386"/>
      <c r="B1182" s="386"/>
    </row>
    <row r="1183" spans="1:2">
      <c r="A1183" s="386"/>
      <c r="B1183" s="386"/>
    </row>
    <row r="1184" spans="1:2">
      <c r="A1184" s="386"/>
      <c r="B1184" s="386"/>
    </row>
    <row r="1185" spans="1:2">
      <c r="A1185" s="386"/>
      <c r="B1185" s="386"/>
    </row>
    <row r="1186" spans="1:2">
      <c r="A1186" s="386"/>
      <c r="B1186" s="386"/>
    </row>
    <row r="1187" spans="1:2">
      <c r="A1187" s="386"/>
      <c r="B1187" s="386"/>
    </row>
    <row r="1188" spans="1:2">
      <c r="A1188" s="386"/>
      <c r="B1188" s="386"/>
    </row>
    <row r="1189" spans="1:2">
      <c r="A1189" s="386"/>
      <c r="B1189" s="386"/>
    </row>
    <row r="1190" spans="1:2">
      <c r="A1190" s="386"/>
      <c r="B1190" s="386"/>
    </row>
    <row r="1191" spans="1:2">
      <c r="A1191" s="386"/>
      <c r="B1191" s="386"/>
    </row>
    <row r="1192" spans="1:2">
      <c r="A1192" s="386"/>
      <c r="B1192" s="386"/>
    </row>
    <row r="1193" spans="1:2">
      <c r="A1193" s="386"/>
      <c r="B1193" s="386"/>
    </row>
    <row r="1194" spans="1:2">
      <c r="A1194" s="386"/>
      <c r="B1194" s="386"/>
    </row>
    <row r="1195" spans="1:2">
      <c r="A1195" s="386"/>
      <c r="B1195" s="386"/>
    </row>
    <row r="1196" spans="1:2">
      <c r="A1196" s="386"/>
      <c r="B1196" s="386"/>
    </row>
    <row r="1197" spans="1:2">
      <c r="A1197" s="386"/>
      <c r="B1197" s="386"/>
    </row>
    <row r="1198" spans="1:2">
      <c r="A1198" s="386"/>
      <c r="B1198" s="386"/>
    </row>
    <row r="1199" spans="1:2">
      <c r="A1199" s="386"/>
      <c r="B1199" s="386"/>
    </row>
    <row r="1200" spans="1:2">
      <c r="A1200" s="386"/>
      <c r="B1200" s="386"/>
    </row>
    <row r="1201" spans="1:2">
      <c r="A1201" s="386"/>
      <c r="B1201" s="386"/>
    </row>
    <row r="1202" spans="1:2">
      <c r="A1202" s="386"/>
      <c r="B1202" s="386"/>
    </row>
    <row r="1203" spans="1:2">
      <c r="A1203" s="386"/>
      <c r="B1203" s="386"/>
    </row>
    <row r="1204" spans="1:2">
      <c r="A1204" s="386"/>
      <c r="B1204" s="386"/>
    </row>
    <row r="1205" spans="1:2">
      <c r="A1205" s="386"/>
      <c r="B1205" s="386"/>
    </row>
    <row r="1206" spans="1:2">
      <c r="A1206" s="386"/>
      <c r="B1206" s="386"/>
    </row>
    <row r="1207" spans="1:2">
      <c r="A1207" s="386"/>
      <c r="B1207" s="386"/>
    </row>
    <row r="1208" spans="1:2">
      <c r="A1208" s="386"/>
      <c r="B1208" s="386"/>
    </row>
    <row r="1209" spans="1:2">
      <c r="A1209" s="386"/>
      <c r="B1209" s="386"/>
    </row>
    <row r="1210" spans="1:2">
      <c r="A1210" s="386"/>
      <c r="B1210" s="386"/>
    </row>
    <row r="1211" spans="1:2">
      <c r="A1211" s="386"/>
      <c r="B1211" s="386"/>
    </row>
    <row r="1212" spans="1:2">
      <c r="A1212" s="386"/>
      <c r="B1212" s="386"/>
    </row>
    <row r="1213" spans="1:2">
      <c r="A1213" s="386"/>
      <c r="B1213" s="386"/>
    </row>
    <row r="1214" spans="1:2">
      <c r="A1214" s="386"/>
      <c r="B1214" s="386"/>
    </row>
    <row r="1215" spans="1:2">
      <c r="A1215" s="386"/>
      <c r="B1215" s="386"/>
    </row>
    <row r="1216" spans="1:2">
      <c r="A1216" s="386"/>
      <c r="B1216" s="386"/>
    </row>
    <row r="1217" spans="1:2">
      <c r="A1217" s="386"/>
      <c r="B1217" s="386"/>
    </row>
    <row r="1218" spans="1:2">
      <c r="A1218" s="386"/>
      <c r="B1218" s="386"/>
    </row>
    <row r="1219" spans="1:2">
      <c r="A1219" s="386"/>
      <c r="B1219" s="386"/>
    </row>
    <row r="1220" spans="1:2">
      <c r="A1220" s="386"/>
      <c r="B1220" s="386"/>
    </row>
    <row r="1221" spans="1:2">
      <c r="A1221" s="386"/>
      <c r="B1221" s="386"/>
    </row>
    <row r="1222" spans="1:2">
      <c r="A1222" s="386"/>
      <c r="B1222" s="386"/>
    </row>
    <row r="1223" spans="1:2">
      <c r="A1223" s="386"/>
      <c r="B1223" s="386"/>
    </row>
    <row r="1224" spans="1:2">
      <c r="A1224" s="386"/>
      <c r="B1224" s="386"/>
    </row>
    <row r="1225" spans="1:2">
      <c r="A1225" s="386"/>
      <c r="B1225" s="386"/>
    </row>
    <row r="1226" spans="1:2">
      <c r="A1226" s="386"/>
      <c r="B1226" s="386"/>
    </row>
    <row r="1227" spans="1:2">
      <c r="A1227" s="386"/>
      <c r="B1227" s="386"/>
    </row>
    <row r="1228" spans="1:2">
      <c r="A1228" s="386"/>
      <c r="B1228" s="386"/>
    </row>
    <row r="1229" spans="1:2">
      <c r="A1229" s="386"/>
      <c r="B1229" s="386"/>
    </row>
    <row r="1230" spans="1:2">
      <c r="A1230" s="386"/>
      <c r="B1230" s="386"/>
    </row>
    <row r="1231" spans="1:2">
      <c r="A1231" s="386"/>
      <c r="B1231" s="386"/>
    </row>
    <row r="1232" spans="1:2">
      <c r="A1232" s="386"/>
      <c r="B1232" s="386"/>
    </row>
    <row r="1233" spans="1:2">
      <c r="A1233" s="386"/>
      <c r="B1233" s="386"/>
    </row>
    <row r="1234" spans="1:2">
      <c r="A1234" s="386"/>
      <c r="B1234" s="386"/>
    </row>
    <row r="1235" spans="1:2">
      <c r="A1235" s="386"/>
      <c r="B1235" s="386"/>
    </row>
    <row r="1236" spans="1:2">
      <c r="A1236" s="386"/>
      <c r="B1236" s="386"/>
    </row>
    <row r="1237" spans="1:2">
      <c r="A1237" s="386"/>
      <c r="B1237" s="386"/>
    </row>
    <row r="1238" spans="1:2">
      <c r="A1238" s="386"/>
      <c r="B1238" s="386"/>
    </row>
    <row r="1239" spans="1:2">
      <c r="A1239" s="386"/>
      <c r="B1239" s="386"/>
    </row>
    <row r="1240" spans="1:2">
      <c r="A1240" s="386"/>
      <c r="B1240" s="386"/>
    </row>
    <row r="1241" spans="1:2">
      <c r="A1241" s="386"/>
      <c r="B1241" s="386"/>
    </row>
    <row r="1242" spans="1:2">
      <c r="A1242" s="386"/>
      <c r="B1242" s="386"/>
    </row>
    <row r="1243" spans="1:2">
      <c r="A1243" s="386"/>
      <c r="B1243" s="386"/>
    </row>
    <row r="1244" spans="1:2">
      <c r="A1244" s="386"/>
      <c r="B1244" s="386"/>
    </row>
    <row r="1245" spans="1:2">
      <c r="A1245" s="386"/>
      <c r="B1245" s="386"/>
    </row>
    <row r="1246" spans="1:2">
      <c r="A1246" s="386"/>
      <c r="B1246" s="386"/>
    </row>
    <row r="1247" spans="1:2">
      <c r="A1247" s="386"/>
      <c r="B1247" s="386"/>
    </row>
    <row r="1248" spans="1:2">
      <c r="A1248" s="386"/>
      <c r="B1248" s="386"/>
    </row>
    <row r="1249" spans="1:2">
      <c r="A1249" s="386"/>
      <c r="B1249" s="386"/>
    </row>
    <row r="1250" spans="1:2">
      <c r="A1250" s="386"/>
      <c r="B1250" s="386"/>
    </row>
    <row r="1251" spans="1:2">
      <c r="A1251" s="386"/>
      <c r="B1251" s="386"/>
    </row>
    <row r="1252" spans="1:2">
      <c r="A1252" s="386"/>
      <c r="B1252" s="386"/>
    </row>
    <row r="1253" spans="1:2">
      <c r="A1253" s="386"/>
      <c r="B1253" s="386"/>
    </row>
    <row r="1254" spans="1:2">
      <c r="A1254" s="386"/>
      <c r="B1254" s="386"/>
    </row>
    <row r="1255" spans="1:2">
      <c r="A1255" s="386"/>
      <c r="B1255" s="386"/>
    </row>
    <row r="1256" spans="1:2">
      <c r="A1256" s="386"/>
      <c r="B1256" s="386"/>
    </row>
    <row r="1257" spans="1:2">
      <c r="A1257" s="386"/>
      <c r="B1257" s="386"/>
    </row>
    <row r="1258" spans="1:2">
      <c r="A1258" s="386"/>
      <c r="B1258" s="386"/>
    </row>
    <row r="1259" spans="1:2">
      <c r="A1259" s="386"/>
      <c r="B1259" s="386"/>
    </row>
    <row r="1260" spans="1:2">
      <c r="A1260" s="386"/>
      <c r="B1260" s="386"/>
    </row>
    <row r="1261" spans="1:2">
      <c r="A1261" s="386"/>
      <c r="B1261" s="386"/>
    </row>
    <row r="1262" spans="1:2">
      <c r="A1262" s="386"/>
      <c r="B1262" s="386"/>
    </row>
    <row r="1263" spans="1:2">
      <c r="A1263" s="386"/>
      <c r="B1263" s="386"/>
    </row>
    <row r="1264" spans="1:2">
      <c r="A1264" s="386"/>
      <c r="B1264" s="386"/>
    </row>
    <row r="1265" spans="1:2">
      <c r="A1265" s="386"/>
      <c r="B1265" s="386"/>
    </row>
    <row r="1266" spans="1:2">
      <c r="A1266" s="386"/>
      <c r="B1266" s="386"/>
    </row>
    <row r="1267" spans="1:2">
      <c r="A1267" s="386"/>
      <c r="B1267" s="386"/>
    </row>
    <row r="1268" spans="1:2">
      <c r="A1268" s="386"/>
      <c r="B1268" s="386"/>
    </row>
    <row r="1269" spans="1:2">
      <c r="A1269" s="386"/>
      <c r="B1269" s="386"/>
    </row>
    <row r="1270" spans="1:2">
      <c r="A1270" s="386"/>
      <c r="B1270" s="386"/>
    </row>
    <row r="1271" spans="1:2">
      <c r="A1271" s="386"/>
      <c r="B1271" s="386"/>
    </row>
    <row r="1272" spans="1:2">
      <c r="A1272" s="386"/>
      <c r="B1272" s="386"/>
    </row>
    <row r="1273" spans="1:2">
      <c r="A1273" s="386"/>
      <c r="B1273" s="386"/>
    </row>
    <row r="1274" spans="1:2">
      <c r="A1274" s="386"/>
      <c r="B1274" s="386"/>
    </row>
    <row r="1275" spans="1:2">
      <c r="A1275" s="386"/>
      <c r="B1275" s="386"/>
    </row>
    <row r="1276" spans="1:2">
      <c r="A1276" s="386"/>
      <c r="B1276" s="386"/>
    </row>
    <row r="1277" spans="1:2">
      <c r="A1277" s="386"/>
      <c r="B1277" s="386"/>
    </row>
    <row r="1278" spans="1:2">
      <c r="A1278" s="386"/>
      <c r="B1278" s="386"/>
    </row>
    <row r="1279" spans="1:2">
      <c r="A1279" s="386"/>
      <c r="B1279" s="386"/>
    </row>
    <row r="1280" spans="1:2">
      <c r="A1280" s="386"/>
      <c r="B1280" s="386"/>
    </row>
    <row r="1281" spans="1:2">
      <c r="A1281" s="386"/>
      <c r="B1281" s="386"/>
    </row>
    <row r="1282" spans="1:2">
      <c r="A1282" s="386"/>
      <c r="B1282" s="386"/>
    </row>
    <row r="1283" spans="1:2">
      <c r="A1283" s="386"/>
      <c r="B1283" s="386"/>
    </row>
    <row r="1284" spans="1:2">
      <c r="A1284" s="386"/>
      <c r="B1284" s="386"/>
    </row>
    <row r="1285" spans="1:2">
      <c r="A1285" s="386"/>
      <c r="B1285" s="386"/>
    </row>
    <row r="1286" spans="1:2">
      <c r="A1286" s="386"/>
      <c r="B1286" s="386"/>
    </row>
    <row r="1287" spans="1:2">
      <c r="A1287" s="386"/>
      <c r="B1287" s="386"/>
    </row>
    <row r="1288" spans="1:2">
      <c r="A1288" s="386"/>
      <c r="B1288" s="386"/>
    </row>
    <row r="1289" spans="1:2">
      <c r="A1289" s="386"/>
      <c r="B1289" s="386"/>
    </row>
    <row r="1290" spans="1:2">
      <c r="A1290" s="386"/>
      <c r="B1290" s="386"/>
    </row>
    <row r="1291" spans="1:2">
      <c r="A1291" s="386"/>
      <c r="B1291" s="386"/>
    </row>
    <row r="1292" spans="1:2">
      <c r="A1292" s="386"/>
      <c r="B1292" s="386"/>
    </row>
    <row r="1293" spans="1:2">
      <c r="A1293" s="386"/>
      <c r="B1293" s="386"/>
    </row>
    <row r="1294" spans="1:2">
      <c r="A1294" s="386"/>
      <c r="B1294" s="386"/>
    </row>
    <row r="1295" spans="1:2">
      <c r="A1295" s="386"/>
      <c r="B1295" s="386"/>
    </row>
    <row r="1296" spans="1:2">
      <c r="A1296" s="386"/>
      <c r="B1296" s="386"/>
    </row>
    <row r="1297" spans="1:2">
      <c r="A1297" s="386"/>
      <c r="B1297" s="386"/>
    </row>
    <row r="1298" spans="1:2">
      <c r="A1298" s="386"/>
      <c r="B1298" s="386"/>
    </row>
    <row r="1299" spans="1:2">
      <c r="A1299" s="386"/>
      <c r="B1299" s="386"/>
    </row>
    <row r="1300" spans="1:2">
      <c r="A1300" s="386"/>
      <c r="B1300" s="386"/>
    </row>
    <row r="1301" spans="1:2">
      <c r="A1301" s="386"/>
      <c r="B1301" s="386"/>
    </row>
    <row r="1302" spans="1:2">
      <c r="A1302" s="386"/>
      <c r="B1302" s="386"/>
    </row>
    <row r="1303" spans="1:2">
      <c r="A1303" s="386"/>
      <c r="B1303" s="386"/>
    </row>
    <row r="1304" spans="1:2">
      <c r="A1304" s="386"/>
      <c r="B1304" s="386"/>
    </row>
    <row r="1305" spans="1:2">
      <c r="A1305" s="386"/>
      <c r="B1305" s="386"/>
    </row>
    <row r="1306" spans="1:2">
      <c r="A1306" s="386"/>
      <c r="B1306" s="386"/>
    </row>
    <row r="1307" spans="1:2">
      <c r="A1307" s="386"/>
      <c r="B1307" s="386"/>
    </row>
    <row r="1308" spans="1:2">
      <c r="A1308" s="386"/>
      <c r="B1308" s="386"/>
    </row>
    <row r="1309" spans="1:2">
      <c r="A1309" s="386"/>
      <c r="B1309" s="386"/>
    </row>
    <row r="1310" spans="1:2">
      <c r="A1310" s="386"/>
      <c r="B1310" s="386"/>
    </row>
    <row r="1311" spans="1:2">
      <c r="A1311" s="386"/>
      <c r="B1311" s="386"/>
    </row>
    <row r="1312" spans="1:2">
      <c r="A1312" s="386"/>
      <c r="B1312" s="386"/>
    </row>
    <row r="1313" spans="1:2">
      <c r="A1313" s="386"/>
      <c r="B1313" s="386"/>
    </row>
    <row r="1314" spans="1:2">
      <c r="A1314" s="386"/>
      <c r="B1314" s="386"/>
    </row>
    <row r="1315" spans="1:2">
      <c r="A1315" s="386"/>
      <c r="B1315" s="386"/>
    </row>
    <row r="1316" spans="1:2">
      <c r="A1316" s="386"/>
      <c r="B1316" s="386"/>
    </row>
    <row r="1317" spans="1:2">
      <c r="A1317" s="386"/>
      <c r="B1317" s="386"/>
    </row>
    <row r="1318" spans="1:2">
      <c r="A1318" s="386"/>
      <c r="B1318" s="386"/>
    </row>
    <row r="1319" spans="1:2">
      <c r="A1319" s="386"/>
      <c r="B1319" s="386"/>
    </row>
    <row r="1320" spans="1:2">
      <c r="A1320" s="386"/>
      <c r="B1320" s="386"/>
    </row>
    <row r="1321" spans="1:2">
      <c r="A1321" s="386"/>
      <c r="B1321" s="386"/>
    </row>
    <row r="1322" spans="1:2">
      <c r="A1322" s="386"/>
      <c r="B1322" s="386"/>
    </row>
    <row r="1323" spans="1:2">
      <c r="A1323" s="386"/>
      <c r="B1323" s="386"/>
    </row>
    <row r="1324" spans="1:2">
      <c r="A1324" s="386"/>
      <c r="B1324" s="386"/>
    </row>
    <row r="1325" spans="1:2">
      <c r="A1325" s="386"/>
      <c r="B1325" s="386"/>
    </row>
    <row r="1326" spans="1:2">
      <c r="A1326" s="386"/>
      <c r="B1326" s="386"/>
    </row>
    <row r="1327" spans="1:2">
      <c r="A1327" s="386"/>
      <c r="B1327" s="386"/>
    </row>
    <row r="1328" spans="1:2">
      <c r="A1328" s="386"/>
      <c r="B1328" s="386"/>
    </row>
    <row r="1329" spans="1:2">
      <c r="A1329" s="386"/>
      <c r="B1329" s="386"/>
    </row>
    <row r="1330" spans="1:2">
      <c r="A1330" s="386"/>
      <c r="B1330" s="386"/>
    </row>
    <row r="1331" spans="1:2">
      <c r="A1331" s="386"/>
      <c r="B1331" s="386"/>
    </row>
    <row r="1332" spans="1:2">
      <c r="A1332" s="386"/>
      <c r="B1332" s="386"/>
    </row>
    <row r="1333" spans="1:2">
      <c r="A1333" s="386"/>
      <c r="B1333" s="386"/>
    </row>
    <row r="1334" spans="1:2">
      <c r="A1334" s="386"/>
      <c r="B1334" s="386"/>
    </row>
    <row r="1335" spans="1:2">
      <c r="A1335" s="386"/>
      <c r="B1335" s="386"/>
    </row>
    <row r="1336" spans="1:2">
      <c r="A1336" s="386"/>
      <c r="B1336" s="386"/>
    </row>
    <row r="1337" spans="1:2">
      <c r="A1337" s="386"/>
      <c r="B1337" s="386"/>
    </row>
    <row r="1338" spans="1:2">
      <c r="A1338" s="386"/>
      <c r="B1338" s="386"/>
    </row>
    <row r="1339" spans="1:2">
      <c r="A1339" s="386"/>
      <c r="B1339" s="386"/>
    </row>
    <row r="1340" spans="1:2">
      <c r="A1340" s="386"/>
      <c r="B1340" s="386"/>
    </row>
    <row r="1341" spans="1:2">
      <c r="A1341" s="386"/>
      <c r="B1341" s="386"/>
    </row>
    <row r="1342" spans="1:2">
      <c r="A1342" s="386"/>
      <c r="B1342" s="386"/>
    </row>
    <row r="1343" spans="1:2">
      <c r="A1343" s="386"/>
      <c r="B1343" s="386"/>
    </row>
    <row r="1344" spans="1:2">
      <c r="A1344" s="386"/>
      <c r="B1344" s="386"/>
    </row>
    <row r="1345" spans="1:2">
      <c r="A1345" s="386"/>
      <c r="B1345" s="386"/>
    </row>
    <row r="1346" spans="1:2">
      <c r="A1346" s="386"/>
      <c r="B1346" s="386"/>
    </row>
    <row r="1347" spans="1:2">
      <c r="A1347" s="386"/>
      <c r="B1347" s="386"/>
    </row>
    <row r="1348" spans="1:2">
      <c r="A1348" s="386"/>
      <c r="B1348" s="386"/>
    </row>
    <row r="1349" spans="1:2">
      <c r="A1349" s="386"/>
      <c r="B1349" s="386"/>
    </row>
    <row r="1350" spans="1:2">
      <c r="A1350" s="386"/>
      <c r="B1350" s="386"/>
    </row>
    <row r="1351" spans="1:2">
      <c r="A1351" s="386"/>
      <c r="B1351" s="386"/>
    </row>
    <row r="1352" spans="1:2">
      <c r="A1352" s="386"/>
      <c r="B1352" s="386"/>
    </row>
    <row r="1353" spans="1:2">
      <c r="A1353" s="386"/>
      <c r="B1353" s="386"/>
    </row>
    <row r="1354" spans="1:2">
      <c r="A1354" s="386"/>
      <c r="B1354" s="386"/>
    </row>
    <row r="1355" spans="1:2">
      <c r="A1355" s="386"/>
      <c r="B1355" s="386"/>
    </row>
    <row r="1356" spans="1:2">
      <c r="A1356" s="386"/>
      <c r="B1356" s="386"/>
    </row>
    <row r="1357" spans="1:2">
      <c r="A1357" s="386"/>
      <c r="B1357" s="386"/>
    </row>
    <row r="1358" spans="1:2">
      <c r="A1358" s="386"/>
      <c r="B1358" s="386"/>
    </row>
    <row r="1359" spans="1:2">
      <c r="A1359" s="386"/>
      <c r="B1359" s="386"/>
    </row>
    <row r="1360" spans="1:2">
      <c r="A1360" s="386"/>
      <c r="B1360" s="386"/>
    </row>
    <row r="1361" spans="1:2">
      <c r="A1361" s="386"/>
      <c r="B1361" s="386"/>
    </row>
    <row r="1362" spans="1:2">
      <c r="A1362" s="386"/>
      <c r="B1362" s="386"/>
    </row>
    <row r="1363" spans="1:2">
      <c r="A1363" s="386"/>
      <c r="B1363" s="386"/>
    </row>
    <row r="1364" spans="1:2">
      <c r="A1364" s="386"/>
      <c r="B1364" s="386"/>
    </row>
    <row r="1365" spans="1:2">
      <c r="A1365" s="386"/>
      <c r="B1365" s="386"/>
    </row>
    <row r="1366" spans="1:2">
      <c r="A1366" s="386"/>
      <c r="B1366" s="386"/>
    </row>
    <row r="1367" spans="1:2">
      <c r="A1367" s="386"/>
      <c r="B1367" s="386"/>
    </row>
    <row r="1368" spans="1:2">
      <c r="A1368" s="386"/>
      <c r="B1368" s="386"/>
    </row>
    <row r="1369" spans="1:2">
      <c r="A1369" s="386"/>
      <c r="B1369" s="386"/>
    </row>
    <row r="1370" spans="1:2">
      <c r="A1370" s="386"/>
      <c r="B1370" s="386"/>
    </row>
    <row r="1371" spans="1:2">
      <c r="A1371" s="386"/>
      <c r="B1371" s="386"/>
    </row>
    <row r="1372" spans="1:2">
      <c r="A1372" s="386"/>
      <c r="B1372" s="386"/>
    </row>
    <row r="1373" spans="1:2">
      <c r="A1373" s="386"/>
      <c r="B1373" s="386"/>
    </row>
    <row r="1374" spans="1:2">
      <c r="A1374" s="386"/>
      <c r="B1374" s="386"/>
    </row>
    <row r="1375" spans="1:2">
      <c r="A1375" s="386"/>
      <c r="B1375" s="386"/>
    </row>
    <row r="1376" spans="1:2">
      <c r="A1376" s="386"/>
      <c r="B1376" s="386"/>
    </row>
    <row r="1377" spans="1:2">
      <c r="A1377" s="386"/>
      <c r="B1377" s="386"/>
    </row>
    <row r="1378" spans="1:2">
      <c r="A1378" s="386"/>
      <c r="B1378" s="386"/>
    </row>
    <row r="1379" spans="1:2">
      <c r="A1379" s="386"/>
      <c r="B1379" s="386"/>
    </row>
    <row r="1380" spans="1:2">
      <c r="A1380" s="386"/>
      <c r="B1380" s="386"/>
    </row>
    <row r="1381" spans="1:2">
      <c r="A1381" s="386"/>
      <c r="B1381" s="386"/>
    </row>
    <row r="1382" spans="1:2">
      <c r="A1382" s="386"/>
      <c r="B1382" s="386"/>
    </row>
    <row r="1383" spans="1:2">
      <c r="A1383" s="386"/>
      <c r="B1383" s="386"/>
    </row>
    <row r="1384" spans="1:2">
      <c r="A1384" s="386"/>
      <c r="B1384" s="386"/>
    </row>
    <row r="1385" spans="1:2">
      <c r="A1385" s="386"/>
      <c r="B1385" s="386"/>
    </row>
    <row r="1386" spans="1:2">
      <c r="A1386" s="386"/>
      <c r="B1386" s="386"/>
    </row>
    <row r="1387" spans="1:2">
      <c r="A1387" s="386"/>
      <c r="B1387" s="386"/>
    </row>
    <row r="1388" spans="1:2">
      <c r="A1388" s="386"/>
      <c r="B1388" s="386"/>
    </row>
    <row r="1389" spans="1:2">
      <c r="A1389" s="386"/>
      <c r="B1389" s="386"/>
    </row>
    <row r="1390" spans="1:2">
      <c r="A1390" s="386"/>
      <c r="B1390" s="386"/>
    </row>
    <row r="1391" spans="1:2">
      <c r="A1391" s="386"/>
      <c r="B1391" s="386"/>
    </row>
    <row r="1392" spans="1:2">
      <c r="A1392" s="386"/>
      <c r="B1392" s="386"/>
    </row>
    <row r="1393" spans="1:2">
      <c r="A1393" s="386"/>
      <c r="B1393" s="386"/>
    </row>
    <row r="1394" spans="1:2">
      <c r="A1394" s="386"/>
      <c r="B1394" s="386"/>
    </row>
    <row r="1395" spans="1:2">
      <c r="A1395" s="386"/>
      <c r="B1395" s="386"/>
    </row>
    <row r="1396" spans="1:2">
      <c r="A1396" s="386"/>
      <c r="B1396" s="386"/>
    </row>
    <row r="1397" spans="1:2">
      <c r="A1397" s="386"/>
      <c r="B1397" s="386"/>
    </row>
    <row r="1398" spans="1:2">
      <c r="A1398" s="386"/>
      <c r="B1398" s="386"/>
    </row>
    <row r="1399" spans="1:2">
      <c r="A1399" s="386"/>
      <c r="B1399" s="386"/>
    </row>
    <row r="1400" spans="1:2">
      <c r="A1400" s="386"/>
      <c r="B1400" s="386"/>
    </row>
    <row r="1401" spans="1:2">
      <c r="A1401" s="386"/>
      <c r="B1401" s="386"/>
    </row>
    <row r="1402" spans="1:2">
      <c r="A1402" s="386"/>
      <c r="B1402" s="386"/>
    </row>
    <row r="1403" spans="1:2">
      <c r="A1403" s="386"/>
      <c r="B1403" s="386"/>
    </row>
    <row r="1404" spans="1:2">
      <c r="A1404" s="386"/>
      <c r="B1404" s="386"/>
    </row>
    <row r="1405" spans="1:2">
      <c r="A1405" s="386"/>
      <c r="B1405" s="386"/>
    </row>
    <row r="1406" spans="1:2">
      <c r="A1406" s="386"/>
      <c r="B1406" s="386"/>
    </row>
    <row r="1407" spans="1:2">
      <c r="A1407" s="386"/>
      <c r="B1407" s="386"/>
    </row>
    <row r="1408" spans="1:2">
      <c r="A1408" s="386"/>
      <c r="B1408" s="386"/>
    </row>
    <row r="1409" spans="1:2">
      <c r="A1409" s="386"/>
      <c r="B1409" s="386"/>
    </row>
    <row r="1410" spans="1:2">
      <c r="A1410" s="386"/>
      <c r="B1410" s="386"/>
    </row>
    <row r="1411" spans="1:2">
      <c r="A1411" s="386"/>
      <c r="B1411" s="386"/>
    </row>
    <row r="1412" spans="1:2">
      <c r="A1412" s="386"/>
      <c r="B1412" s="386"/>
    </row>
    <row r="1413" spans="1:2">
      <c r="A1413" s="386"/>
      <c r="B1413" s="386"/>
    </row>
    <row r="1414" spans="1:2">
      <c r="A1414" s="386"/>
      <c r="B1414" s="386"/>
    </row>
    <row r="1415" spans="1:2">
      <c r="A1415" s="386"/>
      <c r="B1415" s="386"/>
    </row>
    <row r="1416" spans="1:2">
      <c r="A1416" s="386"/>
      <c r="B1416" s="386"/>
    </row>
    <row r="1417" spans="1:2">
      <c r="A1417" s="386"/>
      <c r="B1417" s="386"/>
    </row>
    <row r="1418" spans="1:2">
      <c r="A1418" s="386"/>
      <c r="B1418" s="386"/>
    </row>
    <row r="1419" spans="1:2">
      <c r="A1419" s="386"/>
      <c r="B1419" s="386"/>
    </row>
    <row r="1420" spans="1:2">
      <c r="A1420" s="386"/>
      <c r="B1420" s="386"/>
    </row>
    <row r="1421" spans="1:2">
      <c r="A1421" s="386"/>
      <c r="B1421" s="386"/>
    </row>
    <row r="1422" spans="1:2">
      <c r="A1422" s="386"/>
      <c r="B1422" s="386"/>
    </row>
    <row r="1423" spans="1:2">
      <c r="A1423" s="386"/>
      <c r="B1423" s="386"/>
    </row>
    <row r="1424" spans="1:2">
      <c r="A1424" s="386"/>
      <c r="B1424" s="386"/>
    </row>
    <row r="1425" spans="1:2">
      <c r="A1425" s="386"/>
      <c r="B1425" s="386"/>
    </row>
    <row r="1426" spans="1:2">
      <c r="A1426" s="386"/>
      <c r="B1426" s="386"/>
    </row>
    <row r="1427" spans="1:2">
      <c r="A1427" s="386"/>
      <c r="B1427" s="386"/>
    </row>
    <row r="1428" spans="1:2">
      <c r="A1428" s="386"/>
      <c r="B1428" s="386"/>
    </row>
    <row r="1429" spans="1:2">
      <c r="A1429" s="386"/>
      <c r="B1429" s="386"/>
    </row>
    <row r="1430" spans="1:2">
      <c r="A1430" s="386"/>
      <c r="B1430" s="386"/>
    </row>
    <row r="1431" spans="1:2">
      <c r="A1431" s="386"/>
      <c r="B1431" s="386"/>
    </row>
    <row r="1432" spans="1:2">
      <c r="A1432" s="386"/>
      <c r="B1432" s="386"/>
    </row>
    <row r="1433" spans="1:2">
      <c r="A1433" s="386"/>
      <c r="B1433" s="386"/>
    </row>
    <row r="1434" spans="1:2">
      <c r="A1434" s="386"/>
      <c r="B1434" s="386"/>
    </row>
    <row r="1435" spans="1:2">
      <c r="A1435" s="386"/>
      <c r="B1435" s="386"/>
    </row>
    <row r="1436" spans="1:2">
      <c r="A1436" s="386"/>
      <c r="B1436" s="386"/>
    </row>
    <row r="1437" spans="1:2">
      <c r="A1437" s="386"/>
      <c r="B1437" s="386"/>
    </row>
    <row r="1438" spans="1:2">
      <c r="A1438" s="386"/>
      <c r="B1438" s="386"/>
    </row>
    <row r="1439" spans="1:2">
      <c r="A1439" s="386"/>
      <c r="B1439" s="386"/>
    </row>
    <row r="1440" spans="1:2">
      <c r="A1440" s="386"/>
      <c r="B1440" s="386"/>
    </row>
    <row r="1441" spans="1:2">
      <c r="A1441" s="386"/>
      <c r="B1441" s="386"/>
    </row>
    <row r="1442" spans="1:2">
      <c r="A1442" s="386"/>
      <c r="B1442" s="386"/>
    </row>
    <row r="1443" spans="1:2">
      <c r="A1443" s="386"/>
      <c r="B1443" s="386"/>
    </row>
    <row r="1444" spans="1:2">
      <c r="A1444" s="386"/>
      <c r="B1444" s="386"/>
    </row>
    <row r="1445" spans="1:2">
      <c r="A1445" s="386"/>
      <c r="B1445" s="386"/>
    </row>
    <row r="1446" spans="1:2">
      <c r="A1446" s="386"/>
      <c r="B1446" s="386"/>
    </row>
    <row r="1447" spans="1:2">
      <c r="A1447" s="386"/>
      <c r="B1447" s="386"/>
    </row>
    <row r="1448" spans="1:2">
      <c r="A1448" s="386"/>
      <c r="B1448" s="386"/>
    </row>
    <row r="1449" spans="1:2">
      <c r="A1449" s="386"/>
      <c r="B1449" s="386"/>
    </row>
    <row r="1450" spans="1:2">
      <c r="A1450" s="386"/>
      <c r="B1450" s="386"/>
    </row>
    <row r="1451" spans="1:2">
      <c r="A1451" s="386"/>
      <c r="B1451" s="386"/>
    </row>
    <row r="1452" spans="1:2">
      <c r="A1452" s="386"/>
      <c r="B1452" s="386"/>
    </row>
    <row r="1453" spans="1:2">
      <c r="A1453" s="386"/>
      <c r="B1453" s="386"/>
    </row>
    <row r="1454" spans="1:2">
      <c r="A1454" s="386"/>
      <c r="B1454" s="386"/>
    </row>
    <row r="1455" spans="1:2">
      <c r="A1455" s="386"/>
      <c r="B1455" s="386"/>
    </row>
    <row r="1456" spans="1:2">
      <c r="A1456" s="386"/>
      <c r="B1456" s="386"/>
    </row>
    <row r="1457" spans="1:2">
      <c r="A1457" s="386"/>
      <c r="B1457" s="386"/>
    </row>
    <row r="1458" spans="1:2">
      <c r="A1458" s="386"/>
      <c r="B1458" s="386"/>
    </row>
    <row r="1459" spans="1:2">
      <c r="A1459" s="386"/>
      <c r="B1459" s="386"/>
    </row>
    <row r="1460" spans="1:2">
      <c r="A1460" s="386"/>
      <c r="B1460" s="386"/>
    </row>
    <row r="1461" spans="1:2">
      <c r="A1461" s="386"/>
      <c r="B1461" s="386"/>
    </row>
    <row r="1462" spans="1:2">
      <c r="A1462" s="386"/>
      <c r="B1462" s="386"/>
    </row>
    <row r="1463" spans="1:2">
      <c r="A1463" s="386"/>
      <c r="B1463" s="386"/>
    </row>
    <row r="1464" spans="1:2">
      <c r="A1464" s="386"/>
      <c r="B1464" s="386"/>
    </row>
    <row r="1465" spans="1:2">
      <c r="A1465" s="386"/>
      <c r="B1465" s="386"/>
    </row>
    <row r="1466" spans="1:2">
      <c r="A1466" s="386"/>
      <c r="B1466" s="386"/>
    </row>
    <row r="1467" spans="1:2">
      <c r="A1467" s="386"/>
      <c r="B1467" s="386"/>
    </row>
    <row r="1468" spans="1:2">
      <c r="A1468" s="386"/>
      <c r="B1468" s="386"/>
    </row>
    <row r="1469" spans="1:2">
      <c r="A1469" s="386"/>
      <c r="B1469" s="386"/>
    </row>
    <row r="1470" spans="1:2">
      <c r="A1470" s="386"/>
      <c r="B1470" s="386"/>
    </row>
    <row r="1471" spans="1:2">
      <c r="A1471" s="386"/>
      <c r="B1471" s="386"/>
    </row>
    <row r="1472" spans="1:2">
      <c r="A1472" s="386"/>
      <c r="B1472" s="386"/>
    </row>
    <row r="1473" spans="1:2">
      <c r="A1473" s="386"/>
      <c r="B1473" s="386"/>
    </row>
    <row r="1474" spans="1:2">
      <c r="A1474" s="386"/>
      <c r="B1474" s="386"/>
    </row>
    <row r="1475" spans="1:2">
      <c r="A1475" s="386"/>
      <c r="B1475" s="386"/>
    </row>
    <row r="1476" spans="1:2">
      <c r="A1476" s="386"/>
      <c r="B1476" s="386"/>
    </row>
    <row r="1477" spans="1:2">
      <c r="A1477" s="386"/>
      <c r="B1477" s="386"/>
    </row>
    <row r="1478" spans="1:2">
      <c r="A1478" s="386"/>
      <c r="B1478" s="386"/>
    </row>
    <row r="1479" spans="1:2">
      <c r="A1479" s="386"/>
      <c r="B1479" s="386"/>
    </row>
    <row r="1480" spans="1:2">
      <c r="A1480" s="386"/>
      <c r="B1480" s="386"/>
    </row>
    <row r="1481" spans="1:2">
      <c r="A1481" s="386"/>
      <c r="B1481" s="386"/>
    </row>
    <row r="1482" spans="1:2">
      <c r="A1482" s="386"/>
      <c r="B1482" s="386"/>
    </row>
    <row r="1483" spans="1:2">
      <c r="A1483" s="386"/>
      <c r="B1483" s="386"/>
    </row>
    <row r="1484" spans="1:2">
      <c r="A1484" s="386"/>
      <c r="B1484" s="386"/>
    </row>
    <row r="1485" spans="1:2">
      <c r="A1485" s="386"/>
      <c r="B1485" s="386"/>
    </row>
    <row r="1486" spans="1:2">
      <c r="A1486" s="386"/>
      <c r="B1486" s="386"/>
    </row>
    <row r="1487" spans="1:2">
      <c r="A1487" s="386"/>
      <c r="B1487" s="386"/>
    </row>
    <row r="1488" spans="1:2">
      <c r="A1488" s="386"/>
      <c r="B1488" s="386"/>
    </row>
    <row r="1489" spans="1:2">
      <c r="A1489" s="386"/>
      <c r="B1489" s="386"/>
    </row>
    <row r="1490" spans="1:2">
      <c r="A1490" s="386"/>
      <c r="B1490" s="386"/>
    </row>
    <row r="1491" spans="1:2">
      <c r="A1491" s="386"/>
      <c r="B1491" s="386"/>
    </row>
    <row r="1492" spans="1:2">
      <c r="A1492" s="386"/>
      <c r="B1492" s="386"/>
    </row>
    <row r="1493" spans="1:2">
      <c r="A1493" s="386"/>
      <c r="B1493" s="386"/>
    </row>
    <row r="1494" spans="1:2">
      <c r="A1494" s="386"/>
      <c r="B1494" s="386"/>
    </row>
    <row r="1495" spans="1:2">
      <c r="A1495" s="386"/>
      <c r="B1495" s="386"/>
    </row>
    <row r="1496" spans="1:2">
      <c r="A1496" s="386"/>
      <c r="B1496" s="386"/>
    </row>
    <row r="1497" spans="1:2">
      <c r="A1497" s="386"/>
      <c r="B1497" s="386"/>
    </row>
    <row r="1498" spans="1:2">
      <c r="A1498" s="386"/>
      <c r="B1498" s="386"/>
    </row>
    <row r="1499" spans="1:2">
      <c r="A1499" s="386"/>
      <c r="B1499" s="386"/>
    </row>
    <row r="1500" spans="1:2">
      <c r="A1500" s="386"/>
      <c r="B1500" s="386"/>
    </row>
    <row r="1501" spans="1:2">
      <c r="A1501" s="386"/>
      <c r="B1501" s="386"/>
    </row>
    <row r="1502" spans="1:2">
      <c r="A1502" s="386"/>
      <c r="B1502" s="386"/>
    </row>
    <row r="1503" spans="1:2">
      <c r="A1503" s="386"/>
      <c r="B1503" s="386"/>
    </row>
    <row r="1504" spans="1:2">
      <c r="A1504" s="386"/>
      <c r="B1504" s="386"/>
    </row>
    <row r="1505" spans="1:2">
      <c r="A1505" s="386"/>
      <c r="B1505" s="386"/>
    </row>
    <row r="1506" spans="1:2">
      <c r="A1506" s="386"/>
      <c r="B1506" s="386"/>
    </row>
    <row r="1507" spans="1:2">
      <c r="A1507" s="386"/>
      <c r="B1507" s="386"/>
    </row>
    <row r="1508" spans="1:2">
      <c r="A1508" s="386"/>
      <c r="B1508" s="386"/>
    </row>
    <row r="1509" spans="1:2">
      <c r="A1509" s="386"/>
      <c r="B1509" s="386"/>
    </row>
    <row r="1510" spans="1:2">
      <c r="A1510" s="386"/>
      <c r="B1510" s="386"/>
    </row>
    <row r="1511" spans="1:2">
      <c r="A1511" s="386"/>
      <c r="B1511" s="386"/>
    </row>
    <row r="1512" spans="1:2">
      <c r="A1512" s="386"/>
      <c r="B1512" s="386"/>
    </row>
    <row r="1513" spans="1:2">
      <c r="A1513" s="386"/>
      <c r="B1513" s="386"/>
    </row>
    <row r="1514" spans="1:2">
      <c r="A1514" s="386"/>
      <c r="B1514" s="386"/>
    </row>
    <row r="1515" spans="1:2">
      <c r="A1515" s="386"/>
      <c r="B1515" s="386"/>
    </row>
    <row r="1516" spans="1:2">
      <c r="A1516" s="386"/>
      <c r="B1516" s="386"/>
    </row>
    <row r="1517" spans="1:2">
      <c r="A1517" s="386"/>
      <c r="B1517" s="386"/>
    </row>
    <row r="1518" spans="1:2">
      <c r="A1518" s="386"/>
      <c r="B1518" s="386"/>
    </row>
    <row r="1519" spans="1:2">
      <c r="A1519" s="386"/>
      <c r="B1519" s="386"/>
    </row>
    <row r="1520" spans="1:2">
      <c r="A1520" s="386"/>
      <c r="B1520" s="386"/>
    </row>
    <row r="1521" spans="1:2">
      <c r="A1521" s="386"/>
      <c r="B1521" s="386"/>
    </row>
    <row r="1522" spans="1:2">
      <c r="A1522" s="386"/>
      <c r="B1522" s="386"/>
    </row>
    <row r="1523" spans="1:2">
      <c r="A1523" s="386"/>
      <c r="B1523" s="386"/>
    </row>
    <row r="1524" spans="1:2">
      <c r="A1524" s="386"/>
      <c r="B1524" s="386"/>
    </row>
    <row r="1525" spans="1:2">
      <c r="A1525" s="386"/>
      <c r="B1525" s="386"/>
    </row>
    <row r="1526" spans="1:2">
      <c r="A1526" s="386"/>
      <c r="B1526" s="386"/>
    </row>
    <row r="1527" spans="1:2">
      <c r="A1527" s="386"/>
      <c r="B1527" s="386"/>
    </row>
    <row r="1528" spans="1:2">
      <c r="A1528" s="386"/>
      <c r="B1528" s="386"/>
    </row>
    <row r="1529" spans="1:2">
      <c r="A1529" s="386"/>
      <c r="B1529" s="386"/>
    </row>
    <row r="1530" spans="1:2">
      <c r="A1530" s="386"/>
      <c r="B1530" s="386"/>
    </row>
    <row r="1531" spans="1:2">
      <c r="A1531" s="386"/>
      <c r="B1531" s="386"/>
    </row>
    <row r="1532" spans="1:2">
      <c r="A1532" s="386"/>
      <c r="B1532" s="386"/>
    </row>
    <row r="1533" spans="1:2">
      <c r="A1533" s="386"/>
      <c r="B1533" s="386"/>
    </row>
    <row r="1534" spans="1:2">
      <c r="A1534" s="386"/>
      <c r="B1534" s="386"/>
    </row>
    <row r="1535" spans="1:2">
      <c r="A1535" s="386"/>
      <c r="B1535" s="386"/>
    </row>
    <row r="1536" spans="1:2">
      <c r="A1536" s="386"/>
      <c r="B1536" s="386"/>
    </row>
    <row r="1537" spans="1:2">
      <c r="A1537" s="386"/>
      <c r="B1537" s="386"/>
    </row>
    <row r="1538" spans="1:2">
      <c r="A1538" s="386"/>
      <c r="B1538" s="386"/>
    </row>
    <row r="1539" spans="1:2">
      <c r="A1539" s="386"/>
      <c r="B1539" s="386"/>
    </row>
    <row r="1540" spans="1:2">
      <c r="A1540" s="386"/>
      <c r="B1540" s="386"/>
    </row>
    <row r="1541" spans="1:2">
      <c r="A1541" s="386"/>
      <c r="B1541" s="386"/>
    </row>
    <row r="1542" spans="1:2">
      <c r="A1542" s="386"/>
      <c r="B1542" s="386"/>
    </row>
    <row r="1543" spans="1:2">
      <c r="A1543" s="386"/>
      <c r="B1543" s="386"/>
    </row>
    <row r="1544" spans="1:2">
      <c r="A1544" s="386"/>
      <c r="B1544" s="386"/>
    </row>
    <row r="1545" spans="1:2">
      <c r="A1545" s="386"/>
      <c r="B1545" s="386"/>
    </row>
    <row r="1546" spans="1:2">
      <c r="A1546" s="386"/>
      <c r="B1546" s="386"/>
    </row>
    <row r="1547" spans="1:2">
      <c r="A1547" s="386"/>
      <c r="B1547" s="386"/>
    </row>
    <row r="1548" spans="1:2">
      <c r="A1548" s="386"/>
      <c r="B1548" s="386"/>
    </row>
    <row r="1549" spans="1:2">
      <c r="A1549" s="386"/>
      <c r="B1549" s="386"/>
    </row>
    <row r="1550" spans="1:2">
      <c r="A1550" s="386"/>
      <c r="B1550" s="386"/>
    </row>
    <row r="1551" spans="1:2">
      <c r="A1551" s="386"/>
      <c r="B1551" s="386"/>
    </row>
    <row r="1552" spans="1:2">
      <c r="A1552" s="386"/>
      <c r="B1552" s="386"/>
    </row>
    <row r="1553" spans="1:2">
      <c r="A1553" s="386"/>
      <c r="B1553" s="386"/>
    </row>
    <row r="1554" spans="1:2">
      <c r="A1554" s="386"/>
      <c r="B1554" s="386"/>
    </row>
    <row r="1555" spans="1:2">
      <c r="A1555" s="386"/>
      <c r="B1555" s="386"/>
    </row>
    <row r="1556" spans="1:2">
      <c r="A1556" s="386"/>
      <c r="B1556" s="386"/>
    </row>
    <row r="1557" spans="1:2">
      <c r="A1557" s="386"/>
      <c r="B1557" s="386"/>
    </row>
    <row r="1558" spans="1:2">
      <c r="A1558" s="386"/>
      <c r="B1558" s="386"/>
    </row>
    <row r="1559" spans="1:2">
      <c r="A1559" s="386"/>
      <c r="B1559" s="386"/>
    </row>
    <row r="1560" spans="1:2">
      <c r="A1560" s="386"/>
      <c r="B1560" s="386"/>
    </row>
    <row r="1561" spans="1:2">
      <c r="A1561" s="386"/>
      <c r="B1561" s="386"/>
    </row>
    <row r="1562" spans="1:2">
      <c r="A1562" s="386"/>
      <c r="B1562" s="386"/>
    </row>
    <row r="1563" spans="1:2">
      <c r="A1563" s="386"/>
      <c r="B1563" s="386"/>
    </row>
    <row r="1564" spans="1:2">
      <c r="A1564" s="386"/>
      <c r="B1564" s="386"/>
    </row>
    <row r="1565" spans="1:2">
      <c r="A1565" s="386"/>
      <c r="B1565" s="386"/>
    </row>
    <row r="1566" spans="1:2">
      <c r="A1566" s="386"/>
      <c r="B1566" s="386"/>
    </row>
    <row r="1567" spans="1:2">
      <c r="A1567" s="386"/>
      <c r="B1567" s="386"/>
    </row>
    <row r="1568" spans="1:2">
      <c r="A1568" s="386"/>
      <c r="B1568" s="386"/>
    </row>
    <row r="1569" spans="1:2">
      <c r="A1569" s="386"/>
      <c r="B1569" s="386"/>
    </row>
    <row r="1570" spans="1:2">
      <c r="A1570" s="386"/>
      <c r="B1570" s="386"/>
    </row>
    <row r="1571" spans="1:2">
      <c r="A1571" s="386"/>
      <c r="B1571" s="386"/>
    </row>
    <row r="1572" spans="1:2">
      <c r="A1572" s="386"/>
      <c r="B1572" s="386"/>
    </row>
    <row r="1573" spans="1:2">
      <c r="A1573" s="386"/>
      <c r="B1573" s="386"/>
    </row>
    <row r="1574" spans="1:2">
      <c r="A1574" s="386"/>
      <c r="B1574" s="386"/>
    </row>
    <row r="1575" spans="1:2">
      <c r="A1575" s="386"/>
      <c r="B1575" s="386"/>
    </row>
    <row r="1576" spans="1:2">
      <c r="A1576" s="386"/>
      <c r="B1576" s="386"/>
    </row>
    <row r="1577" spans="1:2">
      <c r="A1577" s="386"/>
      <c r="B1577" s="386"/>
    </row>
    <row r="1578" spans="1:2">
      <c r="A1578" s="386"/>
      <c r="B1578" s="386"/>
    </row>
    <row r="1579" spans="1:2">
      <c r="A1579" s="386"/>
      <c r="B1579" s="386"/>
    </row>
    <row r="1580" spans="1:2">
      <c r="A1580" s="386"/>
      <c r="B1580" s="386"/>
    </row>
    <row r="1581" spans="1:2">
      <c r="A1581" s="386"/>
      <c r="B1581" s="386"/>
    </row>
    <row r="1582" spans="1:2">
      <c r="A1582" s="386"/>
      <c r="B1582" s="386"/>
    </row>
    <row r="1583" spans="1:2">
      <c r="A1583" s="386"/>
      <c r="B1583" s="386"/>
    </row>
    <row r="1584" spans="1:2">
      <c r="A1584" s="386"/>
      <c r="B1584" s="386"/>
    </row>
    <row r="1585" spans="1:2">
      <c r="A1585" s="386"/>
      <c r="B1585" s="386"/>
    </row>
    <row r="1586" spans="1:2">
      <c r="A1586" s="386"/>
      <c r="B1586" s="386"/>
    </row>
    <row r="1587" spans="1:2">
      <c r="A1587" s="386"/>
      <c r="B1587" s="386"/>
    </row>
    <row r="1588" spans="1:2">
      <c r="A1588" s="386"/>
      <c r="B1588" s="386"/>
    </row>
    <row r="1589" spans="1:2">
      <c r="A1589" s="386"/>
      <c r="B1589" s="386"/>
    </row>
    <row r="1590" spans="1:2">
      <c r="A1590" s="386"/>
      <c r="B1590" s="386"/>
    </row>
    <row r="1591" spans="1:2">
      <c r="A1591" s="386"/>
      <c r="B1591" s="386"/>
    </row>
    <row r="1592" spans="1:2">
      <c r="A1592" s="386"/>
      <c r="B1592" s="386"/>
    </row>
    <row r="1593" spans="1:2">
      <c r="A1593" s="386"/>
      <c r="B1593" s="386"/>
    </row>
    <row r="1594" spans="1:2">
      <c r="A1594" s="386"/>
      <c r="B1594" s="386"/>
    </row>
    <row r="1595" spans="1:2">
      <c r="A1595" s="386"/>
      <c r="B1595" s="386"/>
    </row>
    <row r="1596" spans="1:2">
      <c r="A1596" s="386"/>
      <c r="B1596" s="386"/>
    </row>
    <row r="1597" spans="1:2">
      <c r="A1597" s="386"/>
      <c r="B1597" s="386"/>
    </row>
    <row r="1598" spans="1:2">
      <c r="A1598" s="386"/>
      <c r="B1598" s="386"/>
    </row>
    <row r="1599" spans="1:2">
      <c r="A1599" s="386"/>
      <c r="B1599" s="386"/>
    </row>
    <row r="1600" spans="1:2">
      <c r="A1600" s="386"/>
      <c r="B1600" s="386"/>
    </row>
    <row r="1601" spans="1:2">
      <c r="A1601" s="386"/>
      <c r="B1601" s="386"/>
    </row>
    <row r="1602" spans="1:2">
      <c r="A1602" s="386"/>
      <c r="B1602" s="386"/>
    </row>
    <row r="1603" spans="1:2">
      <c r="A1603" s="386"/>
      <c r="B1603" s="386"/>
    </row>
    <row r="1604" spans="1:2">
      <c r="A1604" s="386"/>
      <c r="B1604" s="386"/>
    </row>
    <row r="1605" spans="1:2">
      <c r="A1605" s="386"/>
      <c r="B1605" s="386"/>
    </row>
    <row r="1606" spans="1:2">
      <c r="A1606" s="386"/>
      <c r="B1606" s="386"/>
    </row>
    <row r="1607" spans="1:2">
      <c r="A1607" s="386"/>
      <c r="B1607" s="386"/>
    </row>
    <row r="1608" spans="1:2">
      <c r="A1608" s="386"/>
      <c r="B1608" s="386"/>
    </row>
    <row r="1609" spans="1:2">
      <c r="A1609" s="386"/>
      <c r="B1609" s="386"/>
    </row>
    <row r="1610" spans="1:2">
      <c r="A1610" s="386"/>
      <c r="B1610" s="386"/>
    </row>
    <row r="1611" spans="1:2">
      <c r="A1611" s="386"/>
      <c r="B1611" s="386"/>
    </row>
    <row r="1612" spans="1:2">
      <c r="A1612" s="386"/>
      <c r="B1612" s="386"/>
    </row>
    <row r="1613" spans="1:2">
      <c r="A1613" s="386"/>
      <c r="B1613" s="386"/>
    </row>
    <row r="1614" spans="1:2">
      <c r="A1614" s="386"/>
      <c r="B1614" s="386"/>
    </row>
    <row r="1615" spans="1:2">
      <c r="A1615" s="386"/>
      <c r="B1615" s="386"/>
    </row>
    <row r="1616" spans="1:2">
      <c r="A1616" s="386"/>
      <c r="B1616" s="386"/>
    </row>
    <row r="1617" spans="1:2">
      <c r="A1617" s="386"/>
      <c r="B1617" s="386"/>
    </row>
    <row r="1618" spans="1:2">
      <c r="A1618" s="386"/>
      <c r="B1618" s="386"/>
    </row>
    <row r="1619" spans="1:2">
      <c r="A1619" s="386"/>
      <c r="B1619" s="386"/>
    </row>
    <row r="1620" spans="1:2">
      <c r="A1620" s="386"/>
      <c r="B1620" s="386"/>
    </row>
    <row r="1621" spans="1:2">
      <c r="A1621" s="386"/>
      <c r="B1621" s="386"/>
    </row>
    <row r="1622" spans="1:2">
      <c r="A1622" s="386"/>
      <c r="B1622" s="386"/>
    </row>
    <row r="1623" spans="1:2">
      <c r="A1623" s="386"/>
      <c r="B1623" s="386"/>
    </row>
    <row r="1624" spans="1:2">
      <c r="A1624" s="386"/>
      <c r="B1624" s="386"/>
    </row>
    <row r="1625" spans="1:2">
      <c r="A1625" s="386"/>
      <c r="B1625" s="386"/>
    </row>
    <row r="1626" spans="1:2">
      <c r="A1626" s="386"/>
      <c r="B1626" s="386"/>
    </row>
    <row r="1627" spans="1:2">
      <c r="A1627" s="386"/>
      <c r="B1627" s="386"/>
    </row>
    <row r="1628" spans="1:2">
      <c r="A1628" s="386"/>
      <c r="B1628" s="386"/>
    </row>
    <row r="1629" spans="1:2">
      <c r="A1629" s="386"/>
      <c r="B1629" s="386"/>
    </row>
    <row r="1630" spans="1:2">
      <c r="A1630" s="386"/>
      <c r="B1630" s="386"/>
    </row>
    <row r="1631" spans="1:2">
      <c r="A1631" s="386"/>
      <c r="B1631" s="386"/>
    </row>
    <row r="1632" spans="1:2">
      <c r="A1632" s="386"/>
      <c r="B1632" s="386"/>
    </row>
    <row r="1633" spans="1:2">
      <c r="A1633" s="386"/>
      <c r="B1633" s="386"/>
    </row>
    <row r="1634" spans="1:2">
      <c r="A1634" s="386"/>
      <c r="B1634" s="386"/>
    </row>
    <row r="1635" spans="1:2">
      <c r="A1635" s="386"/>
      <c r="B1635" s="386"/>
    </row>
    <row r="1636" spans="1:2">
      <c r="A1636" s="386"/>
      <c r="B1636" s="386"/>
    </row>
    <row r="1637" spans="1:2">
      <c r="A1637" s="386"/>
      <c r="B1637" s="386"/>
    </row>
    <row r="1638" spans="1:2">
      <c r="A1638" s="386"/>
      <c r="B1638" s="386"/>
    </row>
    <row r="1639" spans="1:2">
      <c r="A1639" s="386"/>
      <c r="B1639" s="386"/>
    </row>
    <row r="1640" spans="1:2">
      <c r="A1640" s="386"/>
      <c r="B1640" s="386"/>
    </row>
    <row r="1641" spans="1:2">
      <c r="A1641" s="386"/>
      <c r="B1641" s="386"/>
    </row>
    <row r="1642" spans="1:2">
      <c r="A1642" s="386"/>
      <c r="B1642" s="386"/>
    </row>
    <row r="1643" spans="1:2">
      <c r="A1643" s="386"/>
      <c r="B1643" s="386"/>
    </row>
    <row r="1644" spans="1:2">
      <c r="A1644" s="386"/>
      <c r="B1644" s="386"/>
    </row>
    <row r="1645" spans="1:2">
      <c r="A1645" s="386"/>
      <c r="B1645" s="386"/>
    </row>
    <row r="1646" spans="1:2">
      <c r="A1646" s="386"/>
      <c r="B1646" s="386"/>
    </row>
    <row r="1647" spans="1:2">
      <c r="A1647" s="386"/>
      <c r="B1647" s="386"/>
    </row>
    <row r="1648" spans="1:2">
      <c r="A1648" s="386"/>
      <c r="B1648" s="386"/>
    </row>
    <row r="1649" spans="1:2">
      <c r="A1649" s="386"/>
      <c r="B1649" s="386"/>
    </row>
    <row r="1650" spans="1:2">
      <c r="A1650" s="386"/>
      <c r="B1650" s="386"/>
    </row>
    <row r="1651" spans="1:2">
      <c r="A1651" s="386"/>
      <c r="B1651" s="386"/>
    </row>
    <row r="1652" spans="1:2">
      <c r="A1652" s="386"/>
      <c r="B1652" s="386"/>
    </row>
    <row r="1653" spans="1:2">
      <c r="A1653" s="386"/>
      <c r="B1653" s="386"/>
    </row>
    <row r="1654" spans="1:2">
      <c r="A1654" s="386"/>
      <c r="B1654" s="386"/>
    </row>
    <row r="1655" spans="1:2">
      <c r="A1655" s="386"/>
      <c r="B1655" s="386"/>
    </row>
    <row r="1656" spans="1:2">
      <c r="A1656" s="386"/>
      <c r="B1656" s="386"/>
    </row>
    <row r="1657" spans="1:2">
      <c r="A1657" s="386"/>
      <c r="B1657" s="386"/>
    </row>
    <row r="1658" spans="1:2">
      <c r="A1658" s="386"/>
      <c r="B1658" s="386"/>
    </row>
    <row r="1659" spans="1:2">
      <c r="A1659" s="386"/>
      <c r="B1659" s="386"/>
    </row>
    <row r="1660" spans="1:2">
      <c r="A1660" s="386"/>
      <c r="B1660" s="386"/>
    </row>
    <row r="1661" spans="1:2">
      <c r="A1661" s="386"/>
      <c r="B1661" s="386"/>
    </row>
    <row r="1662" spans="1:2">
      <c r="A1662" s="386"/>
      <c r="B1662" s="386"/>
    </row>
    <row r="1663" spans="1:2">
      <c r="A1663" s="386"/>
      <c r="B1663" s="386"/>
    </row>
    <row r="1664" spans="1:2">
      <c r="A1664" s="386"/>
      <c r="B1664" s="386"/>
    </row>
    <row r="1665" spans="1:2">
      <c r="A1665" s="386"/>
      <c r="B1665" s="386"/>
    </row>
    <row r="1666" spans="1:2">
      <c r="A1666" s="386"/>
      <c r="B1666" s="386"/>
    </row>
    <row r="1667" spans="1:2">
      <c r="A1667" s="386"/>
      <c r="B1667" s="386"/>
    </row>
    <row r="1668" spans="1:2">
      <c r="A1668" s="386"/>
      <c r="B1668" s="386"/>
    </row>
    <row r="1669" spans="1:2">
      <c r="A1669" s="386"/>
      <c r="B1669" s="386"/>
    </row>
    <row r="1670" spans="1:2">
      <c r="A1670" s="386"/>
      <c r="B1670" s="386"/>
    </row>
    <row r="1671" spans="1:2">
      <c r="A1671" s="386"/>
      <c r="B1671" s="386"/>
    </row>
    <row r="1672" spans="1:2">
      <c r="A1672" s="386"/>
      <c r="B1672" s="386"/>
    </row>
    <row r="1673" spans="1:2">
      <c r="A1673" s="386"/>
      <c r="B1673" s="386"/>
    </row>
    <row r="1674" spans="1:2">
      <c r="A1674" s="386"/>
      <c r="B1674" s="386"/>
    </row>
    <row r="1675" spans="1:2">
      <c r="A1675" s="386"/>
      <c r="B1675" s="386"/>
    </row>
    <row r="1676" spans="1:2">
      <c r="A1676" s="386"/>
      <c r="B1676" s="386"/>
    </row>
    <row r="1677" spans="1:2">
      <c r="A1677" s="386"/>
      <c r="B1677" s="386"/>
    </row>
    <row r="1678" spans="1:2">
      <c r="A1678" s="386"/>
      <c r="B1678" s="386"/>
    </row>
    <row r="1679" spans="1:2">
      <c r="A1679" s="386"/>
      <c r="B1679" s="386"/>
    </row>
    <row r="1680" spans="1:2">
      <c r="A1680" s="386"/>
      <c r="B1680" s="386"/>
    </row>
    <row r="1681" spans="1:2">
      <c r="A1681" s="386"/>
      <c r="B1681" s="386"/>
    </row>
    <row r="1682" spans="1:2">
      <c r="A1682" s="386"/>
      <c r="B1682" s="386"/>
    </row>
    <row r="1683" spans="1:2">
      <c r="A1683" s="386"/>
      <c r="B1683" s="386"/>
    </row>
    <row r="1684" spans="1:2">
      <c r="A1684" s="386"/>
      <c r="B1684" s="386"/>
    </row>
    <row r="1685" spans="1:2">
      <c r="A1685" s="386"/>
      <c r="B1685" s="386"/>
    </row>
    <row r="1686" spans="1:2">
      <c r="A1686" s="386"/>
      <c r="B1686" s="386"/>
    </row>
    <row r="1687" spans="1:2">
      <c r="A1687" s="386"/>
      <c r="B1687" s="386"/>
    </row>
    <row r="1688" spans="1:2">
      <c r="A1688" s="386"/>
      <c r="B1688" s="386"/>
    </row>
    <row r="1689" spans="1:2">
      <c r="A1689" s="386"/>
      <c r="B1689" s="386"/>
    </row>
    <row r="1690" spans="1:2">
      <c r="A1690" s="386"/>
      <c r="B1690" s="386"/>
    </row>
    <row r="1691" spans="1:2">
      <c r="A1691" s="386"/>
      <c r="B1691" s="386"/>
    </row>
    <row r="1692" spans="1:2">
      <c r="A1692" s="386"/>
      <c r="B1692" s="386"/>
    </row>
    <row r="1693" spans="1:2">
      <c r="A1693" s="386"/>
      <c r="B1693" s="386"/>
    </row>
    <row r="1694" spans="1:2">
      <c r="A1694" s="386"/>
      <c r="B1694" s="386"/>
    </row>
    <row r="1695" spans="1:2">
      <c r="A1695" s="386"/>
      <c r="B1695" s="386"/>
    </row>
    <row r="1696" spans="1:2">
      <c r="A1696" s="386"/>
      <c r="B1696" s="386"/>
    </row>
    <row r="1697" spans="1:2">
      <c r="A1697" s="386"/>
      <c r="B1697" s="386"/>
    </row>
    <row r="1698" spans="1:2">
      <c r="A1698" s="386"/>
      <c r="B1698" s="386"/>
    </row>
    <row r="1699" spans="1:2">
      <c r="A1699" s="386"/>
      <c r="B1699" s="386"/>
    </row>
    <row r="1700" spans="1:2">
      <c r="A1700" s="386"/>
      <c r="B1700" s="386"/>
    </row>
    <row r="1701" spans="1:2">
      <c r="A1701" s="386"/>
      <c r="B1701" s="386"/>
    </row>
    <row r="1702" spans="1:2">
      <c r="A1702" s="386"/>
      <c r="B1702" s="386"/>
    </row>
    <row r="1703" spans="1:2">
      <c r="A1703" s="386"/>
      <c r="B1703" s="386"/>
    </row>
    <row r="1704" spans="1:2">
      <c r="A1704" s="386"/>
      <c r="B1704" s="386"/>
    </row>
    <row r="1705" spans="1:2">
      <c r="A1705" s="386"/>
      <c r="B1705" s="386"/>
    </row>
    <row r="1706" spans="1:2">
      <c r="A1706" s="386"/>
      <c r="B1706" s="386"/>
    </row>
    <row r="1707" spans="1:2">
      <c r="A1707" s="386"/>
      <c r="B1707" s="386"/>
    </row>
    <row r="1708" spans="1:2">
      <c r="A1708" s="386"/>
      <c r="B1708" s="386"/>
    </row>
    <row r="1709" spans="1:2">
      <c r="A1709" s="386"/>
      <c r="B1709" s="386"/>
    </row>
    <row r="1710" spans="1:2">
      <c r="A1710" s="386"/>
      <c r="B1710" s="386"/>
    </row>
    <row r="1711" spans="1:2">
      <c r="A1711" s="386"/>
      <c r="B1711" s="386"/>
    </row>
    <row r="1712" spans="1:2">
      <c r="A1712" s="386"/>
      <c r="B1712" s="386"/>
    </row>
    <row r="1713" spans="1:2">
      <c r="A1713" s="386"/>
      <c r="B1713" s="386"/>
    </row>
    <row r="1714" spans="1:2">
      <c r="A1714" s="386"/>
      <c r="B1714" s="386"/>
    </row>
    <row r="1715" spans="1:2">
      <c r="A1715" s="386"/>
      <c r="B1715" s="386"/>
    </row>
    <row r="1716" spans="1:2">
      <c r="A1716" s="386"/>
      <c r="B1716" s="386"/>
    </row>
    <row r="1717" spans="1:2">
      <c r="A1717" s="386"/>
      <c r="B1717" s="386"/>
    </row>
    <row r="1718" spans="1:2">
      <c r="A1718" s="386"/>
      <c r="B1718" s="386"/>
    </row>
    <row r="1719" spans="1:2">
      <c r="A1719" s="386"/>
      <c r="B1719" s="386"/>
    </row>
    <row r="1720" spans="1:2">
      <c r="A1720" s="386"/>
      <c r="B1720" s="386"/>
    </row>
    <row r="1721" spans="1:2">
      <c r="A1721" s="386"/>
      <c r="B1721" s="386"/>
    </row>
    <row r="1722" spans="1:2">
      <c r="A1722" s="386"/>
      <c r="B1722" s="386"/>
    </row>
    <row r="1723" spans="1:2">
      <c r="A1723" s="386"/>
      <c r="B1723" s="386"/>
    </row>
    <row r="1724" spans="1:2">
      <c r="A1724" s="386"/>
      <c r="B1724" s="386"/>
    </row>
    <row r="1725" spans="1:2">
      <c r="A1725" s="386"/>
      <c r="B1725" s="386"/>
    </row>
    <row r="1726" spans="1:2">
      <c r="A1726" s="386"/>
      <c r="B1726" s="386"/>
    </row>
    <row r="1727" spans="1:2">
      <c r="A1727" s="386"/>
      <c r="B1727" s="386"/>
    </row>
    <row r="1728" spans="1:2">
      <c r="A1728" s="386"/>
      <c r="B1728" s="386"/>
    </row>
    <row r="1729" spans="1:2">
      <c r="A1729" s="386"/>
      <c r="B1729" s="386"/>
    </row>
    <row r="1730" spans="1:2">
      <c r="A1730" s="386"/>
      <c r="B1730" s="386"/>
    </row>
    <row r="1731" spans="1:2">
      <c r="A1731" s="386"/>
      <c r="B1731" s="386"/>
    </row>
    <row r="1732" spans="1:2">
      <c r="A1732" s="386"/>
      <c r="B1732" s="386"/>
    </row>
    <row r="1733" spans="1:2">
      <c r="A1733" s="386"/>
      <c r="B1733" s="386"/>
    </row>
    <row r="1734" spans="1:2">
      <c r="A1734" s="386"/>
      <c r="B1734" s="386"/>
    </row>
    <row r="1735" spans="1:2">
      <c r="A1735" s="386"/>
      <c r="B1735" s="386"/>
    </row>
    <row r="1736" spans="1:2">
      <c r="A1736" s="386"/>
      <c r="B1736" s="386"/>
    </row>
    <row r="1737" spans="1:2">
      <c r="A1737" s="386"/>
      <c r="B1737" s="386"/>
    </row>
    <row r="1738" spans="1:2">
      <c r="A1738" s="386"/>
      <c r="B1738" s="386"/>
    </row>
    <row r="1739" spans="1:2">
      <c r="A1739" s="386"/>
      <c r="B1739" s="386"/>
    </row>
    <row r="1740" spans="1:2">
      <c r="A1740" s="386"/>
      <c r="B1740" s="386"/>
    </row>
    <row r="1741" spans="1:2">
      <c r="A1741" s="386"/>
      <c r="B1741" s="386"/>
    </row>
    <row r="1742" spans="1:2">
      <c r="A1742" s="386"/>
      <c r="B1742" s="386"/>
    </row>
    <row r="1743" spans="1:2">
      <c r="A1743" s="386"/>
      <c r="B1743" s="386"/>
    </row>
    <row r="1744" spans="1:2">
      <c r="A1744" s="386"/>
      <c r="B1744" s="386"/>
    </row>
    <row r="1745" spans="1:2">
      <c r="A1745" s="386"/>
      <c r="B1745" s="386"/>
    </row>
    <row r="1746" spans="1:2">
      <c r="A1746" s="386"/>
      <c r="B1746" s="386"/>
    </row>
    <row r="1747" spans="1:2">
      <c r="A1747" s="386"/>
      <c r="B1747" s="386"/>
    </row>
    <row r="1748" spans="1:2">
      <c r="A1748" s="386"/>
      <c r="B1748" s="386"/>
    </row>
    <row r="1749" spans="1:2">
      <c r="A1749" s="386"/>
      <c r="B1749" s="386"/>
    </row>
    <row r="1750" spans="1:2">
      <c r="A1750" s="386"/>
      <c r="B1750" s="386"/>
    </row>
    <row r="1751" spans="1:2">
      <c r="A1751" s="386"/>
      <c r="B1751" s="386"/>
    </row>
    <row r="1752" spans="1:2">
      <c r="A1752" s="386"/>
      <c r="B1752" s="386"/>
    </row>
    <row r="1753" spans="1:2">
      <c r="A1753" s="386"/>
      <c r="B1753" s="386"/>
    </row>
    <row r="1754" spans="1:2">
      <c r="A1754" s="386"/>
      <c r="B1754" s="386"/>
    </row>
    <row r="1755" spans="1:2">
      <c r="A1755" s="386"/>
      <c r="B1755" s="386"/>
    </row>
    <row r="1756" spans="1:2">
      <c r="A1756" s="386"/>
      <c r="B1756" s="386"/>
    </row>
    <row r="1757" spans="1:2">
      <c r="A1757" s="386"/>
      <c r="B1757" s="386"/>
    </row>
    <row r="1758" spans="1:2">
      <c r="A1758" s="386"/>
      <c r="B1758" s="386"/>
    </row>
    <row r="1759" spans="1:2">
      <c r="A1759" s="386"/>
      <c r="B1759" s="386"/>
    </row>
    <row r="1760" spans="1:2">
      <c r="A1760" s="386"/>
      <c r="B1760" s="386"/>
    </row>
    <row r="1761" spans="1:2">
      <c r="A1761" s="386"/>
      <c r="B1761" s="386"/>
    </row>
    <row r="1762" spans="1:2">
      <c r="A1762" s="386"/>
      <c r="B1762" s="386"/>
    </row>
    <row r="1763" spans="1:2">
      <c r="A1763" s="386"/>
      <c r="B1763" s="386"/>
    </row>
    <row r="1764" spans="1:2">
      <c r="A1764" s="386"/>
      <c r="B1764" s="386"/>
    </row>
    <row r="1765" spans="1:2">
      <c r="A1765" s="386"/>
      <c r="B1765" s="386"/>
    </row>
    <row r="1766" spans="1:2">
      <c r="A1766" s="386"/>
      <c r="B1766" s="386"/>
    </row>
    <row r="1767" spans="1:2">
      <c r="A1767" s="386"/>
      <c r="B1767" s="386"/>
    </row>
    <row r="1768" spans="1:2">
      <c r="A1768" s="386"/>
      <c r="B1768" s="386"/>
    </row>
    <row r="1769" spans="1:2">
      <c r="A1769" s="386"/>
      <c r="B1769" s="386"/>
    </row>
    <row r="1770" spans="1:2">
      <c r="A1770" s="386"/>
      <c r="B1770" s="386"/>
    </row>
    <row r="1771" spans="1:2">
      <c r="A1771" s="386"/>
      <c r="B1771" s="386"/>
    </row>
    <row r="1772" spans="1:2">
      <c r="A1772" s="386"/>
      <c r="B1772" s="386"/>
    </row>
    <row r="1773" spans="1:2">
      <c r="A1773" s="386"/>
      <c r="B1773" s="386"/>
    </row>
    <row r="1774" spans="1:2">
      <c r="A1774" s="386"/>
      <c r="B1774" s="386"/>
    </row>
    <row r="1775" spans="1:2">
      <c r="A1775" s="386"/>
      <c r="B1775" s="386"/>
    </row>
    <row r="1776" spans="1:2">
      <c r="A1776" s="386"/>
      <c r="B1776" s="386"/>
    </row>
    <row r="1777" spans="1:2">
      <c r="A1777" s="386"/>
      <c r="B1777" s="386"/>
    </row>
    <row r="1778" spans="1:2">
      <c r="A1778" s="386"/>
      <c r="B1778" s="386"/>
    </row>
    <row r="1779" spans="1:2">
      <c r="A1779" s="386"/>
      <c r="B1779" s="386"/>
    </row>
    <row r="1780" spans="1:2">
      <c r="A1780" s="386"/>
      <c r="B1780" s="386"/>
    </row>
    <row r="1781" spans="1:2">
      <c r="A1781" s="386"/>
      <c r="B1781" s="386"/>
    </row>
    <row r="1782" spans="1:2">
      <c r="A1782" s="386"/>
      <c r="B1782" s="386"/>
    </row>
    <row r="1783" spans="1:2">
      <c r="A1783" s="386"/>
      <c r="B1783" s="386"/>
    </row>
    <row r="1784" spans="1:2">
      <c r="A1784" s="386"/>
      <c r="B1784" s="386"/>
    </row>
    <row r="1785" spans="1:2">
      <c r="A1785" s="386"/>
      <c r="B1785" s="386"/>
    </row>
    <row r="1786" spans="1:2">
      <c r="A1786" s="386"/>
      <c r="B1786" s="386"/>
    </row>
    <row r="1787" spans="1:2">
      <c r="A1787" s="386"/>
      <c r="B1787" s="386"/>
    </row>
    <row r="1788" spans="1:2">
      <c r="A1788" s="386"/>
      <c r="B1788" s="386"/>
    </row>
    <row r="1789" spans="1:2">
      <c r="A1789" s="386"/>
      <c r="B1789" s="386"/>
    </row>
    <row r="1790" spans="1:2">
      <c r="A1790" s="386"/>
      <c r="B1790" s="386"/>
    </row>
    <row r="1791" spans="1:2">
      <c r="A1791" s="386"/>
      <c r="B1791" s="386"/>
    </row>
    <row r="1792" spans="1:2">
      <c r="A1792" s="386"/>
      <c r="B1792" s="386"/>
    </row>
    <row r="1793" spans="1:2">
      <c r="A1793" s="386"/>
      <c r="B1793" s="386"/>
    </row>
    <row r="1794" spans="1:2">
      <c r="A1794" s="386"/>
      <c r="B1794" s="386"/>
    </row>
    <row r="1795" spans="1:2">
      <c r="A1795" s="386"/>
      <c r="B1795" s="386"/>
    </row>
    <row r="1796" spans="1:2">
      <c r="A1796" s="386"/>
      <c r="B1796" s="386"/>
    </row>
    <row r="1797" spans="1:2">
      <c r="A1797" s="386"/>
      <c r="B1797" s="386"/>
    </row>
    <row r="1798" spans="1:2">
      <c r="A1798" s="386"/>
      <c r="B1798" s="386"/>
    </row>
    <row r="1799" spans="1:2">
      <c r="A1799" s="386"/>
      <c r="B1799" s="386"/>
    </row>
    <row r="1800" spans="1:2">
      <c r="A1800" s="386"/>
      <c r="B1800" s="386"/>
    </row>
    <row r="1801" spans="1:2">
      <c r="A1801" s="386"/>
      <c r="B1801" s="386"/>
    </row>
    <row r="1802" spans="1:2">
      <c r="A1802" s="386"/>
      <c r="B1802" s="386"/>
    </row>
    <row r="1803" spans="1:2">
      <c r="A1803" s="386"/>
      <c r="B1803" s="386"/>
    </row>
    <row r="1804" spans="1:2">
      <c r="A1804" s="386"/>
      <c r="B1804" s="386"/>
    </row>
    <row r="1805" spans="1:2">
      <c r="A1805" s="386"/>
      <c r="B1805" s="386"/>
    </row>
    <row r="1806" spans="1:2">
      <c r="A1806" s="386"/>
      <c r="B1806" s="386"/>
    </row>
    <row r="1807" spans="1:2">
      <c r="A1807" s="386"/>
      <c r="B1807" s="386"/>
    </row>
    <row r="1808" spans="1:2">
      <c r="A1808" s="386"/>
      <c r="B1808" s="386"/>
    </row>
    <row r="1809" spans="1:2">
      <c r="A1809" s="386"/>
      <c r="B1809" s="386"/>
    </row>
    <row r="1810" spans="1:2">
      <c r="A1810" s="386"/>
      <c r="B1810" s="386"/>
    </row>
    <row r="1811" spans="1:2">
      <c r="A1811" s="386"/>
      <c r="B1811" s="386"/>
    </row>
    <row r="1812" spans="1:2">
      <c r="A1812" s="386"/>
      <c r="B1812" s="386"/>
    </row>
    <row r="1813" spans="1:2">
      <c r="A1813" s="386"/>
      <c r="B1813" s="386"/>
    </row>
    <row r="1814" spans="1:2">
      <c r="A1814" s="386"/>
      <c r="B1814" s="386"/>
    </row>
    <row r="1815" spans="1:2">
      <c r="A1815" s="386"/>
      <c r="B1815" s="386"/>
    </row>
    <row r="1816" spans="1:2">
      <c r="A1816" s="386"/>
      <c r="B1816" s="386"/>
    </row>
    <row r="1817" spans="1:2">
      <c r="A1817" s="386"/>
      <c r="B1817" s="386"/>
    </row>
    <row r="1818" spans="1:2">
      <c r="A1818" s="386"/>
      <c r="B1818" s="386"/>
    </row>
    <row r="1819" spans="1:2">
      <c r="A1819" s="386"/>
      <c r="B1819" s="386"/>
    </row>
    <row r="1820" spans="1:2">
      <c r="A1820" s="386"/>
      <c r="B1820" s="386"/>
    </row>
    <row r="1821" spans="1:2">
      <c r="A1821" s="386"/>
      <c r="B1821" s="386"/>
    </row>
    <row r="1822" spans="1:2">
      <c r="A1822" s="386"/>
      <c r="B1822" s="386"/>
    </row>
    <row r="1823" spans="1:2">
      <c r="A1823" s="386"/>
      <c r="B1823" s="386"/>
    </row>
    <row r="1824" spans="1:2">
      <c r="A1824" s="386"/>
      <c r="B1824" s="386"/>
    </row>
    <row r="1825" spans="1:2">
      <c r="A1825" s="386"/>
      <c r="B1825" s="386"/>
    </row>
    <row r="1826" spans="1:2">
      <c r="A1826" s="386"/>
      <c r="B1826" s="386"/>
    </row>
    <row r="1827" spans="1:2">
      <c r="A1827" s="386"/>
      <c r="B1827" s="386"/>
    </row>
    <row r="1828" spans="1:2">
      <c r="A1828" s="386"/>
      <c r="B1828" s="386"/>
    </row>
    <row r="1829" spans="1:2">
      <c r="A1829" s="386"/>
      <c r="B1829" s="386"/>
    </row>
    <row r="1830" spans="1:2">
      <c r="A1830" s="386"/>
      <c r="B1830" s="386"/>
    </row>
    <row r="1831" spans="1:2">
      <c r="A1831" s="386"/>
      <c r="B1831" s="386"/>
    </row>
    <row r="1832" spans="1:2">
      <c r="A1832" s="386"/>
      <c r="B1832" s="386"/>
    </row>
    <row r="1833" spans="1:2">
      <c r="A1833" s="386"/>
      <c r="B1833" s="386"/>
    </row>
    <row r="1834" spans="1:2">
      <c r="A1834" s="386"/>
      <c r="B1834" s="386"/>
    </row>
    <row r="1835" spans="1:2">
      <c r="A1835" s="386"/>
      <c r="B1835" s="386"/>
    </row>
    <row r="1836" spans="1:2">
      <c r="A1836" s="386"/>
      <c r="B1836" s="386"/>
    </row>
    <row r="1837" spans="1:2">
      <c r="A1837" s="386"/>
      <c r="B1837" s="386"/>
    </row>
    <row r="1838" spans="1:2">
      <c r="A1838" s="386"/>
      <c r="B1838" s="386"/>
    </row>
    <row r="1839" spans="1:2">
      <c r="A1839" s="386"/>
      <c r="B1839" s="386"/>
    </row>
    <row r="1840" spans="1:2">
      <c r="A1840" s="386"/>
      <c r="B1840" s="386"/>
    </row>
    <row r="1841" spans="1:2">
      <c r="A1841" s="386"/>
      <c r="B1841" s="386"/>
    </row>
    <row r="1842" spans="1:2">
      <c r="A1842" s="386"/>
      <c r="B1842" s="386"/>
    </row>
    <row r="1843" spans="1:2">
      <c r="A1843" s="386"/>
      <c r="B1843" s="386"/>
    </row>
    <row r="1844" spans="1:2">
      <c r="A1844" s="386"/>
      <c r="B1844" s="386"/>
    </row>
    <row r="1845" spans="1:2">
      <c r="A1845" s="386"/>
      <c r="B1845" s="386"/>
    </row>
    <row r="1846" spans="1:2">
      <c r="A1846" s="386"/>
      <c r="B1846" s="386"/>
    </row>
    <row r="1847" spans="1:2">
      <c r="A1847" s="386"/>
      <c r="B1847" s="386"/>
    </row>
    <row r="1848" spans="1:2">
      <c r="A1848" s="386"/>
      <c r="B1848" s="386"/>
    </row>
    <row r="1849" spans="1:2">
      <c r="A1849" s="386"/>
      <c r="B1849" s="386"/>
    </row>
    <row r="1850" spans="1:2">
      <c r="A1850" s="386"/>
      <c r="B1850" s="386"/>
    </row>
    <row r="1851" spans="1:2">
      <c r="A1851" s="386"/>
      <c r="B1851" s="386"/>
    </row>
    <row r="1852" spans="1:2">
      <c r="A1852" s="386"/>
      <c r="B1852" s="386"/>
    </row>
    <row r="1853" spans="1:2">
      <c r="A1853" s="386"/>
      <c r="B1853" s="386"/>
    </row>
    <row r="1854" spans="1:2">
      <c r="A1854" s="386"/>
      <c r="B1854" s="386"/>
    </row>
    <row r="1855" spans="1:2">
      <c r="A1855" s="386"/>
      <c r="B1855" s="386"/>
    </row>
    <row r="1856" spans="1:2">
      <c r="A1856" s="386"/>
      <c r="B1856" s="386"/>
    </row>
    <row r="1857" spans="1:2">
      <c r="A1857" s="386"/>
      <c r="B1857" s="386"/>
    </row>
    <row r="1858" spans="1:2">
      <c r="A1858" s="386"/>
      <c r="B1858" s="386"/>
    </row>
    <row r="1859" spans="1:2">
      <c r="A1859" s="386"/>
      <c r="B1859" s="386"/>
    </row>
    <row r="1860" spans="1:2">
      <c r="A1860" s="386"/>
      <c r="B1860" s="386"/>
    </row>
    <row r="1861" spans="1:2">
      <c r="A1861" s="386"/>
      <c r="B1861" s="386"/>
    </row>
    <row r="1862" spans="1:2">
      <c r="A1862" s="386"/>
      <c r="B1862" s="386"/>
    </row>
    <row r="1863" spans="1:2">
      <c r="A1863" s="386"/>
      <c r="B1863" s="386"/>
    </row>
    <row r="1864" spans="1:2">
      <c r="A1864" s="386"/>
      <c r="B1864" s="386"/>
    </row>
    <row r="1865" spans="1:2">
      <c r="A1865" s="386"/>
      <c r="B1865" s="386"/>
    </row>
    <row r="1866" spans="1:2">
      <c r="A1866" s="386"/>
      <c r="B1866" s="386"/>
    </row>
    <row r="1867" spans="1:2">
      <c r="A1867" s="386"/>
      <c r="B1867" s="386"/>
    </row>
    <row r="1868" spans="1:2">
      <c r="A1868" s="386"/>
      <c r="B1868" s="386"/>
    </row>
    <row r="1869" spans="1:2">
      <c r="A1869" s="386"/>
      <c r="B1869" s="386"/>
    </row>
    <row r="1870" spans="1:2">
      <c r="A1870" s="386"/>
      <c r="B1870" s="386"/>
    </row>
    <row r="1871" spans="1:2">
      <c r="A1871" s="386"/>
      <c r="B1871" s="386"/>
    </row>
    <row r="1872" spans="1:2">
      <c r="A1872" s="386"/>
      <c r="B1872" s="386"/>
    </row>
    <row r="1873" spans="1:2">
      <c r="A1873" s="386"/>
      <c r="B1873" s="386"/>
    </row>
    <row r="1874" spans="1:2">
      <c r="A1874" s="386"/>
      <c r="B1874" s="386"/>
    </row>
    <row r="1875" spans="1:2">
      <c r="A1875" s="386"/>
      <c r="B1875" s="386"/>
    </row>
    <row r="1876" spans="1:2">
      <c r="A1876" s="386"/>
      <c r="B1876" s="386"/>
    </row>
    <row r="1877" spans="1:2">
      <c r="A1877" s="386"/>
      <c r="B1877" s="386"/>
    </row>
    <row r="1878" spans="1:2">
      <c r="A1878" s="386"/>
      <c r="B1878" s="386"/>
    </row>
    <row r="1879" spans="1:2">
      <c r="A1879" s="386"/>
      <c r="B1879" s="386"/>
    </row>
    <row r="1880" spans="1:2">
      <c r="A1880" s="386"/>
      <c r="B1880" s="386"/>
    </row>
    <row r="1881" spans="1:2">
      <c r="A1881" s="386"/>
      <c r="B1881" s="386"/>
    </row>
    <row r="1882" spans="1:2">
      <c r="A1882" s="386"/>
      <c r="B1882" s="386"/>
    </row>
    <row r="1883" spans="1:2">
      <c r="A1883" s="386"/>
      <c r="B1883" s="386"/>
    </row>
    <row r="1884" spans="1:2">
      <c r="A1884" s="386"/>
      <c r="B1884" s="386"/>
    </row>
    <row r="1885" spans="1:2">
      <c r="A1885" s="386"/>
      <c r="B1885" s="386"/>
    </row>
    <row r="1886" spans="1:2">
      <c r="A1886" s="386"/>
      <c r="B1886" s="386"/>
    </row>
    <row r="1887" spans="1:2">
      <c r="A1887" s="386"/>
      <c r="B1887" s="386"/>
    </row>
    <row r="1888" spans="1:2">
      <c r="A1888" s="386"/>
      <c r="B1888" s="386"/>
    </row>
    <row r="1889" spans="1:2">
      <c r="A1889" s="386"/>
      <c r="B1889" s="386"/>
    </row>
    <row r="1890" spans="1:2">
      <c r="A1890" s="386"/>
      <c r="B1890" s="386"/>
    </row>
    <row r="1891" spans="1:2">
      <c r="A1891" s="386"/>
      <c r="B1891" s="386"/>
    </row>
    <row r="1892" spans="1:2">
      <c r="A1892" s="386"/>
      <c r="B1892" s="386"/>
    </row>
    <row r="1893" spans="1:2">
      <c r="A1893" s="386"/>
      <c r="B1893" s="386"/>
    </row>
    <row r="1894" spans="1:2">
      <c r="A1894" s="386"/>
      <c r="B1894" s="386"/>
    </row>
    <row r="1895" spans="1:2">
      <c r="A1895" s="386"/>
      <c r="B1895" s="386"/>
    </row>
    <row r="1896" spans="1:2">
      <c r="A1896" s="386"/>
      <c r="B1896" s="386"/>
    </row>
    <row r="1897" spans="1:2">
      <c r="A1897" s="386"/>
      <c r="B1897" s="386"/>
    </row>
    <row r="1898" spans="1:2">
      <c r="A1898" s="386"/>
      <c r="B1898" s="386"/>
    </row>
    <row r="1899" spans="1:2">
      <c r="A1899" s="386"/>
      <c r="B1899" s="386"/>
    </row>
    <row r="1900" spans="1:2">
      <c r="A1900" s="386"/>
      <c r="B1900" s="386"/>
    </row>
    <row r="1901" spans="1:2">
      <c r="A1901" s="386"/>
      <c r="B1901" s="386"/>
    </row>
    <row r="1902" spans="1:2">
      <c r="A1902" s="386"/>
      <c r="B1902" s="386"/>
    </row>
    <row r="1903" spans="1:2">
      <c r="A1903" s="386"/>
      <c r="B1903" s="386"/>
    </row>
    <row r="1904" spans="1:2">
      <c r="A1904" s="386"/>
      <c r="B1904" s="386"/>
    </row>
    <row r="1905" spans="1:2">
      <c r="A1905" s="386"/>
      <c r="B1905" s="386"/>
    </row>
    <row r="1906" spans="1:2">
      <c r="A1906" s="386"/>
      <c r="B1906" s="386"/>
    </row>
    <row r="1907" spans="1:2">
      <c r="A1907" s="386"/>
      <c r="B1907" s="386"/>
    </row>
    <row r="1908" spans="1:2">
      <c r="A1908" s="386"/>
      <c r="B1908" s="386"/>
    </row>
    <row r="1909" spans="1:2">
      <c r="A1909" s="386"/>
      <c r="B1909" s="386"/>
    </row>
    <row r="1910" spans="1:2">
      <c r="A1910" s="386"/>
      <c r="B1910" s="386"/>
    </row>
    <row r="1911" spans="1:2">
      <c r="A1911" s="386"/>
      <c r="B1911" s="386"/>
    </row>
    <row r="1912" spans="1:2">
      <c r="A1912" s="386"/>
      <c r="B1912" s="386"/>
    </row>
    <row r="1913" spans="1:2">
      <c r="A1913" s="386"/>
      <c r="B1913" s="386"/>
    </row>
    <row r="1914" spans="1:2">
      <c r="A1914" s="386"/>
      <c r="B1914" s="386"/>
    </row>
    <row r="1915" spans="1:2">
      <c r="A1915" s="386"/>
      <c r="B1915" s="386"/>
    </row>
    <row r="1916" spans="1:2">
      <c r="A1916" s="386"/>
      <c r="B1916" s="386"/>
    </row>
    <row r="1917" spans="1:2">
      <c r="A1917" s="386"/>
      <c r="B1917" s="386"/>
    </row>
    <row r="1918" spans="1:2">
      <c r="A1918" s="386"/>
      <c r="B1918" s="386"/>
    </row>
    <row r="1919" spans="1:2">
      <c r="A1919" s="386"/>
      <c r="B1919" s="386"/>
    </row>
    <row r="1920" spans="1:2">
      <c r="A1920" s="386"/>
      <c r="B1920" s="386"/>
    </row>
    <row r="1921" spans="1:2">
      <c r="A1921" s="386"/>
      <c r="B1921" s="386"/>
    </row>
    <row r="1922" spans="1:2">
      <c r="A1922" s="386"/>
      <c r="B1922" s="386"/>
    </row>
    <row r="1923" spans="1:2">
      <c r="A1923" s="386"/>
      <c r="B1923" s="386"/>
    </row>
    <row r="1924" spans="1:2">
      <c r="A1924" s="386"/>
      <c r="B1924" s="386"/>
    </row>
    <row r="1925" spans="1:2">
      <c r="A1925" s="386"/>
      <c r="B1925" s="386"/>
    </row>
    <row r="1926" spans="1:2">
      <c r="A1926" s="386"/>
      <c r="B1926" s="386"/>
    </row>
    <row r="1927" spans="1:2">
      <c r="A1927" s="386"/>
      <c r="B1927" s="386"/>
    </row>
    <row r="1928" spans="1:2">
      <c r="A1928" s="386"/>
      <c r="B1928" s="386"/>
    </row>
    <row r="1929" spans="1:2">
      <c r="A1929" s="386"/>
      <c r="B1929" s="386"/>
    </row>
    <row r="1930" spans="1:2">
      <c r="A1930" s="386"/>
      <c r="B1930" s="386"/>
    </row>
    <row r="1931" spans="1:2">
      <c r="A1931" s="386"/>
      <c r="B1931" s="386"/>
    </row>
    <row r="1932" spans="1:2">
      <c r="A1932" s="386"/>
      <c r="B1932" s="386"/>
    </row>
    <row r="1933" spans="1:2">
      <c r="A1933" s="386"/>
      <c r="B1933" s="386"/>
    </row>
    <row r="1934" spans="1:2">
      <c r="A1934" s="386"/>
      <c r="B1934" s="386"/>
    </row>
    <row r="1935" spans="1:2">
      <c r="A1935" s="386"/>
      <c r="B1935" s="386"/>
    </row>
    <row r="1936" spans="1:2">
      <c r="A1936" s="386"/>
      <c r="B1936" s="386"/>
    </row>
    <row r="1937" spans="1:2">
      <c r="A1937" s="386"/>
      <c r="B1937" s="386"/>
    </row>
    <row r="1938" spans="1:2">
      <c r="A1938" s="386"/>
      <c r="B1938" s="386"/>
    </row>
    <row r="1939" spans="1:2">
      <c r="A1939" s="386"/>
      <c r="B1939" s="386"/>
    </row>
    <row r="1940" spans="1:2">
      <c r="A1940" s="386"/>
      <c r="B1940" s="386"/>
    </row>
    <row r="1941" spans="1:2">
      <c r="A1941" s="386"/>
      <c r="B1941" s="386"/>
    </row>
    <row r="1942" spans="1:2">
      <c r="A1942" s="386"/>
      <c r="B1942" s="386"/>
    </row>
    <row r="1943" spans="1:2">
      <c r="A1943" s="386"/>
      <c r="B1943" s="386"/>
    </row>
    <row r="1944" spans="1:2">
      <c r="A1944" s="386"/>
      <c r="B1944" s="386"/>
    </row>
    <row r="1945" spans="1:2">
      <c r="A1945" s="386"/>
      <c r="B1945" s="386"/>
    </row>
    <row r="1946" spans="1:2">
      <c r="A1946" s="386"/>
      <c r="B1946" s="386"/>
    </row>
    <row r="1947" spans="1:2">
      <c r="A1947" s="386"/>
      <c r="B1947" s="386"/>
    </row>
    <row r="1948" spans="1:2">
      <c r="A1948" s="386"/>
      <c r="B1948" s="386"/>
    </row>
    <row r="1949" spans="1:2">
      <c r="A1949" s="386"/>
      <c r="B1949" s="386"/>
    </row>
    <row r="1950" spans="1:2">
      <c r="A1950" s="386"/>
      <c r="B1950" s="386"/>
    </row>
    <row r="1951" spans="1:2">
      <c r="A1951" s="386"/>
      <c r="B1951" s="386"/>
    </row>
    <row r="1952" spans="1:2">
      <c r="A1952" s="386"/>
      <c r="B1952" s="386"/>
    </row>
    <row r="1953" spans="1:2">
      <c r="A1953" s="386"/>
      <c r="B1953" s="386"/>
    </row>
    <row r="1954" spans="1:2">
      <c r="A1954" s="386"/>
      <c r="B1954" s="386"/>
    </row>
    <row r="1955" spans="1:2">
      <c r="A1955" s="386"/>
      <c r="B1955" s="386"/>
    </row>
    <row r="1956" spans="1:2">
      <c r="A1956" s="386"/>
      <c r="B1956" s="386"/>
    </row>
    <row r="1957" spans="1:2">
      <c r="A1957" s="386"/>
      <c r="B1957" s="386"/>
    </row>
    <row r="1958" spans="1:2">
      <c r="A1958" s="386"/>
      <c r="B1958" s="386"/>
    </row>
    <row r="1959" spans="1:2">
      <c r="A1959" s="386"/>
      <c r="B1959" s="386"/>
    </row>
    <row r="1960" spans="1:2">
      <c r="A1960" s="386"/>
      <c r="B1960" s="386"/>
    </row>
    <row r="1961" spans="1:2">
      <c r="A1961" s="386"/>
      <c r="B1961" s="386"/>
    </row>
    <row r="1962" spans="1:2">
      <c r="A1962" s="386"/>
      <c r="B1962" s="386"/>
    </row>
    <row r="1963" spans="1:2">
      <c r="A1963" s="386"/>
      <c r="B1963" s="386"/>
    </row>
    <row r="1964" spans="1:2">
      <c r="A1964" s="386"/>
      <c r="B1964" s="386"/>
    </row>
    <row r="1965" spans="1:2">
      <c r="A1965" s="386"/>
      <c r="B1965" s="386"/>
    </row>
    <row r="1966" spans="1:2">
      <c r="A1966" s="386"/>
      <c r="B1966" s="386"/>
    </row>
    <row r="1967" spans="1:2">
      <c r="A1967" s="386"/>
      <c r="B1967" s="386"/>
    </row>
    <row r="1968" spans="1:2">
      <c r="A1968" s="386"/>
      <c r="B1968" s="386"/>
    </row>
    <row r="1969" spans="1:2">
      <c r="A1969" s="386"/>
      <c r="B1969" s="386"/>
    </row>
    <row r="1970" spans="1:2">
      <c r="A1970" s="386"/>
      <c r="B1970" s="386"/>
    </row>
    <row r="1971" spans="1:2">
      <c r="A1971" s="386"/>
      <c r="B1971" s="386"/>
    </row>
    <row r="1972" spans="1:2">
      <c r="A1972" s="386"/>
      <c r="B1972" s="386"/>
    </row>
    <row r="1973" spans="1:2">
      <c r="A1973" s="386"/>
      <c r="B1973" s="386"/>
    </row>
    <row r="1974" spans="1:2">
      <c r="A1974" s="386"/>
      <c r="B1974" s="386"/>
    </row>
    <row r="1975" spans="1:2">
      <c r="A1975" s="386"/>
      <c r="B1975" s="386"/>
    </row>
    <row r="1976" spans="1:2">
      <c r="A1976" s="386"/>
      <c r="B1976" s="386"/>
    </row>
    <row r="1977" spans="1:2">
      <c r="A1977" s="386"/>
      <c r="B1977" s="386"/>
    </row>
    <row r="1978" spans="1:2">
      <c r="A1978" s="386"/>
      <c r="B1978" s="386"/>
    </row>
    <row r="1979" spans="1:2">
      <c r="A1979" s="386"/>
      <c r="B1979" s="386"/>
    </row>
    <row r="1980" spans="1:2">
      <c r="A1980" s="386"/>
      <c r="B1980" s="386"/>
    </row>
    <row r="1981" spans="1:2">
      <c r="A1981" s="386"/>
      <c r="B1981" s="386"/>
    </row>
    <row r="1982" spans="1:2">
      <c r="A1982" s="386"/>
      <c r="B1982" s="386"/>
    </row>
    <row r="1983" spans="1:2">
      <c r="A1983" s="386"/>
      <c r="B1983" s="386"/>
    </row>
    <row r="1984" spans="1:2">
      <c r="A1984" s="386"/>
      <c r="B1984" s="386"/>
    </row>
    <row r="1985" spans="1:2">
      <c r="A1985" s="386"/>
      <c r="B1985" s="386"/>
    </row>
    <row r="1986" spans="1:2">
      <c r="A1986" s="386"/>
      <c r="B1986" s="386"/>
    </row>
    <row r="1987" spans="1:2">
      <c r="A1987" s="386"/>
      <c r="B1987" s="386"/>
    </row>
    <row r="1988" spans="1:2">
      <c r="A1988" s="386"/>
      <c r="B1988" s="386"/>
    </row>
    <row r="1989" spans="1:2">
      <c r="A1989" s="386"/>
      <c r="B1989" s="386"/>
    </row>
    <row r="1990" spans="1:2">
      <c r="A1990" s="386"/>
      <c r="B1990" s="386"/>
    </row>
    <row r="1991" spans="1:2">
      <c r="A1991" s="386"/>
      <c r="B1991" s="386"/>
    </row>
    <row r="1992" spans="1:2">
      <c r="A1992" s="386"/>
      <c r="B1992" s="386"/>
    </row>
    <row r="1993" spans="1:2">
      <c r="A1993" s="386"/>
      <c r="B1993" s="386"/>
    </row>
    <row r="1994" spans="1:2">
      <c r="A1994" s="386"/>
      <c r="B1994" s="386"/>
    </row>
    <row r="1995" spans="1:2">
      <c r="A1995" s="386"/>
      <c r="B1995" s="386"/>
    </row>
    <row r="1996" spans="1:2">
      <c r="A1996" s="386"/>
      <c r="B1996" s="386"/>
    </row>
    <row r="1997" spans="1:2">
      <c r="A1997" s="386"/>
      <c r="B1997" s="386"/>
    </row>
    <row r="1998" spans="1:2">
      <c r="A1998" s="386"/>
      <c r="B1998" s="386"/>
    </row>
    <row r="1999" spans="1:2">
      <c r="A1999" s="386"/>
      <c r="B1999" s="386"/>
    </row>
    <row r="2000" spans="1:2">
      <c r="A2000" s="386"/>
      <c r="B2000" s="386"/>
    </row>
    <row r="2001" spans="1:2">
      <c r="A2001" s="386"/>
      <c r="B2001" s="386"/>
    </row>
    <row r="2002" spans="1:2">
      <c r="A2002" s="386"/>
      <c r="B2002" s="386"/>
    </row>
    <row r="2003" spans="1:2">
      <c r="A2003" s="386"/>
      <c r="B2003" s="386"/>
    </row>
    <row r="2004" spans="1:2">
      <c r="A2004" s="386"/>
      <c r="B2004" s="386"/>
    </row>
    <row r="2005" spans="1:2">
      <c r="A2005" s="386"/>
      <c r="B2005" s="386"/>
    </row>
    <row r="2006" spans="1:2">
      <c r="A2006" s="386"/>
      <c r="B2006" s="386"/>
    </row>
    <row r="2007" spans="1:2">
      <c r="A2007" s="386"/>
      <c r="B2007" s="386"/>
    </row>
    <row r="2008" spans="1:2">
      <c r="A2008" s="386"/>
      <c r="B2008" s="386"/>
    </row>
    <row r="2009" spans="1:2">
      <c r="A2009" s="386"/>
      <c r="B2009" s="386"/>
    </row>
    <row r="2010" spans="1:2">
      <c r="A2010" s="386"/>
      <c r="B2010" s="386"/>
    </row>
    <row r="2011" spans="1:2">
      <c r="A2011" s="386"/>
      <c r="B2011" s="386"/>
    </row>
    <row r="2012" spans="1:2">
      <c r="A2012" s="386"/>
      <c r="B2012" s="386"/>
    </row>
    <row r="2013" spans="1:2">
      <c r="A2013" s="386"/>
      <c r="B2013" s="386"/>
    </row>
    <row r="2014" spans="1:2">
      <c r="A2014" s="386"/>
      <c r="B2014" s="386"/>
    </row>
    <row r="2015" spans="1:2">
      <c r="A2015" s="386"/>
      <c r="B2015" s="386"/>
    </row>
    <row r="2016" spans="1:2">
      <c r="A2016" s="386"/>
      <c r="B2016" s="386"/>
    </row>
    <row r="2017" spans="1:2">
      <c r="A2017" s="386"/>
      <c r="B2017" s="386"/>
    </row>
    <row r="2018" spans="1:2">
      <c r="A2018" s="386"/>
      <c r="B2018" s="386"/>
    </row>
    <row r="2019" spans="1:2">
      <c r="A2019" s="386"/>
      <c r="B2019" s="386"/>
    </row>
    <row r="2020" spans="1:2">
      <c r="A2020" s="386"/>
      <c r="B2020" s="386"/>
    </row>
    <row r="2021" spans="1:2">
      <c r="A2021" s="386"/>
      <c r="B2021" s="386"/>
    </row>
    <row r="2022" spans="1:2">
      <c r="A2022" s="386"/>
      <c r="B2022" s="386"/>
    </row>
    <row r="2023" spans="1:2">
      <c r="A2023" s="386"/>
      <c r="B2023" s="386"/>
    </row>
    <row r="2024" spans="1:2">
      <c r="A2024" s="386"/>
      <c r="B2024" s="386"/>
    </row>
    <row r="2025" spans="1:2">
      <c r="A2025" s="386"/>
      <c r="B2025" s="386"/>
    </row>
    <row r="2026" spans="1:2">
      <c r="A2026" s="386"/>
      <c r="B2026" s="386"/>
    </row>
    <row r="2027" spans="1:2">
      <c r="A2027" s="386"/>
      <c r="B2027" s="386"/>
    </row>
    <row r="2028" spans="1:2">
      <c r="A2028" s="386"/>
      <c r="B2028" s="386"/>
    </row>
    <row r="2029" spans="1:2">
      <c r="A2029" s="386"/>
      <c r="B2029" s="386"/>
    </row>
    <row r="2030" spans="1:2">
      <c r="A2030" s="386"/>
      <c r="B2030" s="386"/>
    </row>
    <row r="2031" spans="1:2">
      <c r="A2031" s="386"/>
      <c r="B2031" s="386"/>
    </row>
    <row r="2032" spans="1:2">
      <c r="A2032" s="386"/>
      <c r="B2032" s="386"/>
    </row>
    <row r="2033" spans="1:2">
      <c r="A2033" s="386"/>
      <c r="B2033" s="386"/>
    </row>
    <row r="2034" spans="1:2">
      <c r="A2034" s="386"/>
      <c r="B2034" s="386"/>
    </row>
    <row r="2035" spans="1:2">
      <c r="A2035" s="386"/>
      <c r="B2035" s="386"/>
    </row>
    <row r="2036" spans="1:2">
      <c r="A2036" s="386"/>
      <c r="B2036" s="386"/>
    </row>
    <row r="2037" spans="1:2">
      <c r="A2037" s="386"/>
      <c r="B2037" s="386"/>
    </row>
    <row r="2038" spans="1:2">
      <c r="A2038" s="386"/>
      <c r="B2038" s="386"/>
    </row>
    <row r="2039" spans="1:2">
      <c r="A2039" s="386"/>
      <c r="B2039" s="386"/>
    </row>
    <row r="2040" spans="1:2">
      <c r="A2040" s="386"/>
      <c r="B2040" s="386"/>
    </row>
    <row r="2041" spans="1:2">
      <c r="A2041" s="386"/>
      <c r="B2041" s="386"/>
    </row>
    <row r="2042" spans="1:2">
      <c r="A2042" s="386"/>
      <c r="B2042" s="386"/>
    </row>
    <row r="2043" spans="1:2">
      <c r="A2043" s="386"/>
      <c r="B2043" s="386"/>
    </row>
    <row r="2044" spans="1:2">
      <c r="A2044" s="386"/>
      <c r="B2044" s="386"/>
    </row>
    <row r="2045" spans="1:2">
      <c r="A2045" s="386"/>
      <c r="B2045" s="386"/>
    </row>
    <row r="2046" spans="1:2">
      <c r="A2046" s="386"/>
      <c r="B2046" s="386"/>
    </row>
    <row r="2047" spans="1:2">
      <c r="A2047" s="386"/>
      <c r="B2047" s="386"/>
    </row>
    <row r="2048" spans="1:2">
      <c r="A2048" s="386"/>
      <c r="B2048" s="386"/>
    </row>
    <row r="2049" spans="1:2">
      <c r="A2049" s="386"/>
      <c r="B2049" s="386"/>
    </row>
    <row r="2050" spans="1:2">
      <c r="A2050" s="386"/>
      <c r="B2050" s="386"/>
    </row>
    <row r="2051" spans="1:2">
      <c r="A2051" s="386"/>
      <c r="B2051" s="386"/>
    </row>
    <row r="2052" spans="1:2">
      <c r="A2052" s="386"/>
      <c r="B2052" s="386"/>
    </row>
    <row r="2053" spans="1:2">
      <c r="A2053" s="386"/>
      <c r="B2053" s="386"/>
    </row>
    <row r="2054" spans="1:2">
      <c r="A2054" s="386"/>
      <c r="B2054" s="386"/>
    </row>
    <row r="2055" spans="1:2">
      <c r="A2055" s="386"/>
      <c r="B2055" s="386"/>
    </row>
    <row r="2056" spans="1:2">
      <c r="A2056" s="386"/>
      <c r="B2056" s="386"/>
    </row>
    <row r="2057" spans="1:2">
      <c r="A2057" s="386"/>
      <c r="B2057" s="386"/>
    </row>
    <row r="2058" spans="1:2">
      <c r="A2058" s="386"/>
      <c r="B2058" s="386"/>
    </row>
    <row r="2059" spans="1:2">
      <c r="A2059" s="386"/>
      <c r="B2059" s="386"/>
    </row>
    <row r="2060" spans="1:2">
      <c r="A2060" s="386"/>
      <c r="B2060" s="386"/>
    </row>
    <row r="2061" spans="1:2">
      <c r="A2061" s="386"/>
      <c r="B2061" s="386"/>
    </row>
    <row r="2062" spans="1:2">
      <c r="A2062" s="386"/>
      <c r="B2062" s="386"/>
    </row>
    <row r="2063" spans="1:2">
      <c r="A2063" s="386"/>
      <c r="B2063" s="386"/>
    </row>
    <row r="2064" spans="1:2">
      <c r="A2064" s="386"/>
      <c r="B2064" s="386"/>
    </row>
    <row r="2065" spans="1:2">
      <c r="A2065" s="386"/>
      <c r="B2065" s="386"/>
    </row>
    <row r="2066" spans="1:2">
      <c r="A2066" s="386"/>
      <c r="B2066" s="386"/>
    </row>
    <row r="2067" spans="1:2">
      <c r="A2067" s="386"/>
      <c r="B2067" s="386"/>
    </row>
    <row r="2068" spans="1:2">
      <c r="A2068" s="386"/>
      <c r="B2068" s="386"/>
    </row>
    <row r="2069" spans="1:2">
      <c r="A2069" s="386"/>
      <c r="B2069" s="386"/>
    </row>
    <row r="2070" spans="1:2">
      <c r="A2070" s="386"/>
      <c r="B2070" s="386"/>
    </row>
    <row r="2071" spans="1:2">
      <c r="A2071" s="386"/>
      <c r="B2071" s="386"/>
    </row>
    <row r="2072" spans="1:2">
      <c r="A2072" s="386"/>
      <c r="B2072" s="386"/>
    </row>
    <row r="2073" spans="1:2">
      <c r="A2073" s="386"/>
      <c r="B2073" s="386"/>
    </row>
    <row r="2074" spans="1:2">
      <c r="A2074" s="386"/>
      <c r="B2074" s="386"/>
    </row>
    <row r="2075" spans="1:2">
      <c r="A2075" s="386"/>
      <c r="B2075" s="386"/>
    </row>
    <row r="2076" spans="1:2">
      <c r="A2076" s="386"/>
      <c r="B2076" s="386"/>
    </row>
    <row r="2077" spans="1:2">
      <c r="A2077" s="386"/>
      <c r="B2077" s="386"/>
    </row>
    <row r="2078" spans="1:2">
      <c r="A2078" s="386"/>
      <c r="B2078" s="386"/>
    </row>
    <row r="2079" spans="1:2">
      <c r="A2079" s="386"/>
      <c r="B2079" s="386"/>
    </row>
    <row r="2080" spans="1:2">
      <c r="A2080" s="386"/>
      <c r="B2080" s="386"/>
    </row>
    <row r="2081" spans="1:2">
      <c r="A2081" s="386"/>
      <c r="B2081" s="386"/>
    </row>
    <row r="2082" spans="1:2">
      <c r="A2082" s="386"/>
      <c r="B2082" s="386"/>
    </row>
    <row r="2083" spans="1:2">
      <c r="A2083" s="386"/>
      <c r="B2083" s="386"/>
    </row>
    <row r="2084" spans="1:2">
      <c r="A2084" s="386"/>
      <c r="B2084" s="386"/>
    </row>
    <row r="2085" spans="1:2">
      <c r="A2085" s="386"/>
      <c r="B2085" s="386"/>
    </row>
    <row r="2086" spans="1:2">
      <c r="A2086" s="386"/>
      <c r="B2086" s="386"/>
    </row>
    <row r="2087" spans="1:2">
      <c r="A2087" s="386"/>
      <c r="B2087" s="386"/>
    </row>
    <row r="2088" spans="1:2">
      <c r="A2088" s="386"/>
      <c r="B2088" s="386"/>
    </row>
    <row r="2089" spans="1:2">
      <c r="A2089" s="386"/>
      <c r="B2089" s="386"/>
    </row>
    <row r="2090" spans="1:2">
      <c r="A2090" s="386"/>
      <c r="B2090" s="386"/>
    </row>
    <row r="2091" spans="1:2">
      <c r="A2091" s="386"/>
      <c r="B2091" s="386"/>
    </row>
    <row r="2092" spans="1:2">
      <c r="A2092" s="386"/>
      <c r="B2092" s="386"/>
    </row>
    <row r="2093" spans="1:2">
      <c r="A2093" s="386"/>
      <c r="B2093" s="386"/>
    </row>
    <row r="2094" spans="1:2">
      <c r="A2094" s="386"/>
      <c r="B2094" s="386"/>
    </row>
    <row r="2095" spans="1:2">
      <c r="A2095" s="386"/>
      <c r="B2095" s="386"/>
    </row>
    <row r="2096" spans="1:2">
      <c r="A2096" s="386"/>
      <c r="B2096" s="386"/>
    </row>
    <row r="2097" spans="1:2">
      <c r="A2097" s="386"/>
      <c r="B2097" s="386"/>
    </row>
    <row r="2098" spans="1:2">
      <c r="A2098" s="386"/>
      <c r="B2098" s="386"/>
    </row>
    <row r="2099" spans="1:2">
      <c r="A2099" s="386"/>
      <c r="B2099" s="386"/>
    </row>
    <row r="2100" spans="1:2">
      <c r="A2100" s="386"/>
      <c r="B2100" s="386"/>
    </row>
    <row r="2101" spans="1:2">
      <c r="A2101" s="386"/>
      <c r="B2101" s="386"/>
    </row>
    <row r="2102" spans="1:2">
      <c r="A2102" s="386"/>
      <c r="B2102" s="386"/>
    </row>
    <row r="2103" spans="1:2">
      <c r="A2103" s="386"/>
      <c r="B2103" s="386"/>
    </row>
    <row r="2104" spans="1:2">
      <c r="A2104" s="386"/>
      <c r="B2104" s="386"/>
    </row>
    <row r="2105" spans="1:2">
      <c r="A2105" s="386"/>
      <c r="B2105" s="386"/>
    </row>
    <row r="2106" spans="1:2">
      <c r="A2106" s="386"/>
      <c r="B2106" s="386"/>
    </row>
    <row r="2107" spans="1:2">
      <c r="A2107" s="386"/>
      <c r="B2107" s="386"/>
    </row>
    <row r="2108" spans="1:2">
      <c r="A2108" s="386"/>
      <c r="B2108" s="386"/>
    </row>
    <row r="2109" spans="1:2">
      <c r="A2109" s="386"/>
      <c r="B2109" s="386"/>
    </row>
    <row r="2110" spans="1:2">
      <c r="A2110" s="386"/>
      <c r="B2110" s="386"/>
    </row>
    <row r="2111" spans="1:2">
      <c r="A2111" s="386"/>
      <c r="B2111" s="386"/>
    </row>
    <row r="2112" spans="1:2">
      <c r="A2112" s="386"/>
      <c r="B2112" s="386"/>
    </row>
    <row r="2113" spans="1:2">
      <c r="A2113" s="386"/>
      <c r="B2113" s="386"/>
    </row>
    <row r="2114" spans="1:2">
      <c r="A2114" s="386"/>
      <c r="B2114" s="386"/>
    </row>
    <row r="2115" spans="1:2">
      <c r="A2115" s="386"/>
      <c r="B2115" s="386"/>
    </row>
    <row r="2116" spans="1:2">
      <c r="A2116" s="386"/>
      <c r="B2116" s="386"/>
    </row>
    <row r="2117" spans="1:2">
      <c r="A2117" s="386"/>
      <c r="B2117" s="386"/>
    </row>
    <row r="2118" spans="1:2">
      <c r="A2118" s="386"/>
      <c r="B2118" s="386"/>
    </row>
    <row r="2119" spans="1:2">
      <c r="A2119" s="386"/>
      <c r="B2119" s="386"/>
    </row>
    <row r="3056" spans="5:5">
      <c r="E3056" s="382">
        <f>F3056*C3056</f>
        <v>0</v>
      </c>
    </row>
    <row r="3057" spans="5:5">
      <c r="E3057" s="382">
        <f>F3057*C3057</f>
        <v>0</v>
      </c>
    </row>
    <row r="3058" spans="5:5">
      <c r="E3058" s="382">
        <f>F3058*C3058</f>
        <v>0</v>
      </c>
    </row>
    <row r="3059" spans="5:5">
      <c r="E3059" s="382">
        <f>F3059*C3059</f>
        <v>0</v>
      </c>
    </row>
    <row r="3060" spans="5:5">
      <c r="E3060" s="382">
        <f>F3060*C3060</f>
        <v>0</v>
      </c>
    </row>
    <row r="3061" spans="5:5">
      <c r="E3061" s="382">
        <f>F3061*C3061</f>
        <v>0</v>
      </c>
    </row>
    <row r="3062" spans="5:5">
      <c r="E3062" s="382">
        <f>F3062*C3062</f>
        <v>0</v>
      </c>
    </row>
    <row r="3063" spans="5:5">
      <c r="E3063" s="382">
        <f>F3063*C3063</f>
        <v>0</v>
      </c>
    </row>
    <row r="3064" spans="5:5">
      <c r="E3064" s="382">
        <f>F3064*C3064</f>
        <v>0</v>
      </c>
    </row>
    <row r="3065" spans="5:5">
      <c r="E3065" s="382">
        <f>F3065*C3065</f>
        <v>0</v>
      </c>
    </row>
    <row r="3066" spans="5:5">
      <c r="E3066" s="382">
        <f>F3066*C3066</f>
        <v>0</v>
      </c>
    </row>
    <row r="3067" spans="5:5">
      <c r="E3067" s="382">
        <f>F3067*C3067</f>
        <v>0</v>
      </c>
    </row>
    <row r="3068" spans="5:5">
      <c r="E3068" s="382">
        <f>F3068*C3068</f>
        <v>0</v>
      </c>
    </row>
    <row r="3069" spans="5:5">
      <c r="E3069" s="382">
        <f>F3069*C3069</f>
        <v>0</v>
      </c>
    </row>
    <row r="3070" spans="5:5">
      <c r="E3070" s="382">
        <f>F3070*C3070</f>
        <v>0</v>
      </c>
    </row>
    <row r="3071" spans="5:5">
      <c r="E3071" s="382">
        <f>F3071*C3071</f>
        <v>0</v>
      </c>
    </row>
    <row r="3072" spans="5:5">
      <c r="E3072" s="382">
        <f>F3072*C3072</f>
        <v>0</v>
      </c>
    </row>
    <row r="3073" spans="5:5">
      <c r="E3073" s="382">
        <f>F3073*C3073</f>
        <v>0</v>
      </c>
    </row>
    <row r="3074" spans="5:5">
      <c r="E3074" s="382">
        <f>F3074*C3074</f>
        <v>0</v>
      </c>
    </row>
    <row r="3075" spans="5:5">
      <c r="E3075" s="382">
        <f>F3075*C3075</f>
        <v>0</v>
      </c>
    </row>
    <row r="3076" spans="5:5">
      <c r="E3076" s="382">
        <f>F3076*C3076</f>
        <v>0</v>
      </c>
    </row>
    <row r="3077" spans="5:5">
      <c r="E3077" s="382">
        <f>F3077*C3077</f>
        <v>0</v>
      </c>
    </row>
    <row r="3078" spans="5:5">
      <c r="E3078" s="382">
        <f>F3078*C3078</f>
        <v>0</v>
      </c>
    </row>
    <row r="3079" spans="5:5">
      <c r="E3079" s="382">
        <f>F3079*C3079</f>
        <v>0</v>
      </c>
    </row>
    <row r="3080" spans="5:5">
      <c r="E3080" s="382">
        <f>F3080*C3080</f>
        <v>0</v>
      </c>
    </row>
    <row r="3081" spans="5:5">
      <c r="E3081" s="382">
        <f>F3081*C3081</f>
        <v>0</v>
      </c>
    </row>
    <row r="3082" spans="5:5">
      <c r="E3082" s="382">
        <f>F3082*C3082</f>
        <v>0</v>
      </c>
    </row>
    <row r="3083" spans="5:5">
      <c r="E3083" s="382">
        <f>F3083*C3083</f>
        <v>0</v>
      </c>
    </row>
    <row r="3084" spans="5:5">
      <c r="E3084" s="382">
        <f>F3084*C3084</f>
        <v>0</v>
      </c>
    </row>
    <row r="3085" spans="5:5">
      <c r="E3085" s="382">
        <f>F3085*C3085</f>
        <v>0</v>
      </c>
    </row>
    <row r="3086" spans="5:5">
      <c r="E3086" s="382">
        <f>F3086*C3086</f>
        <v>0</v>
      </c>
    </row>
    <row r="3087" spans="5:5">
      <c r="E3087" s="382">
        <f>F3087*C3087</f>
        <v>0</v>
      </c>
    </row>
    <row r="3088" spans="5:5">
      <c r="E3088" s="382">
        <f>F3088*C3088</f>
        <v>0</v>
      </c>
    </row>
    <row r="3089" spans="5:5">
      <c r="E3089" s="382">
        <f>F3089*C3089</f>
        <v>0</v>
      </c>
    </row>
    <row r="3090" spans="5:5">
      <c r="E3090" s="382">
        <f>F3090*C3090</f>
        <v>0</v>
      </c>
    </row>
    <row r="3091" spans="5:5">
      <c r="E3091" s="382">
        <f>F3091*C3091</f>
        <v>0</v>
      </c>
    </row>
    <row r="3092" spans="5:5">
      <c r="E3092" s="382">
        <f>F3092*C3092</f>
        <v>0</v>
      </c>
    </row>
    <row r="3093" spans="5:5">
      <c r="E3093" s="382">
        <f>F3093*C3093</f>
        <v>0</v>
      </c>
    </row>
    <row r="3094" spans="5:5">
      <c r="E3094" s="382">
        <f>F3094*C3094</f>
        <v>0</v>
      </c>
    </row>
    <row r="3095" spans="5:5">
      <c r="E3095" s="382">
        <f>F3095*C3095</f>
        <v>0</v>
      </c>
    </row>
    <row r="3096" spans="5:5">
      <c r="E3096" s="382">
        <f>F3096*C3096</f>
        <v>0</v>
      </c>
    </row>
    <row r="3097" spans="5:5">
      <c r="E3097" s="382">
        <f>F3097*C3097</f>
        <v>0</v>
      </c>
    </row>
    <row r="3098" spans="5:5">
      <c r="E3098" s="382">
        <f>F3098*C3098</f>
        <v>0</v>
      </c>
    </row>
    <row r="3099" spans="5:5">
      <c r="E3099" s="382">
        <f>F3099*C3099</f>
        <v>0</v>
      </c>
    </row>
    <row r="3100" spans="5:5">
      <c r="E3100" s="382">
        <f>F3100*C3100</f>
        <v>0</v>
      </c>
    </row>
    <row r="3101" spans="5:5">
      <c r="E3101" s="382">
        <f>F3101*C3101</f>
        <v>0</v>
      </c>
    </row>
    <row r="3102" spans="5:5">
      <c r="E3102" s="382">
        <f>F3102*C3102</f>
        <v>0</v>
      </c>
    </row>
    <row r="3103" spans="5:5">
      <c r="E3103" s="382">
        <f>F3103*C3103</f>
        <v>0</v>
      </c>
    </row>
    <row r="3104" spans="5:5">
      <c r="E3104" s="382">
        <f>F3104*C3104</f>
        <v>0</v>
      </c>
    </row>
    <row r="3105" spans="5:5">
      <c r="E3105" s="382">
        <f>F3105*C3105</f>
        <v>0</v>
      </c>
    </row>
    <row r="3106" spans="5:5">
      <c r="E3106" s="382">
        <f>F3106*C3106</f>
        <v>0</v>
      </c>
    </row>
    <row r="3107" spans="5:5">
      <c r="E3107" s="382">
        <f>F3107*C3107</f>
        <v>0</v>
      </c>
    </row>
    <row r="3108" spans="5:5">
      <c r="E3108" s="382">
        <f>F3108*C3108</f>
        <v>0</v>
      </c>
    </row>
    <row r="3109" spans="5:5">
      <c r="E3109" s="382">
        <f>F3109*C3109</f>
        <v>0</v>
      </c>
    </row>
    <row r="3110" spans="5:5">
      <c r="E3110" s="382">
        <f>F3110*C3110</f>
        <v>0</v>
      </c>
    </row>
    <row r="3111" spans="5:5">
      <c r="E3111" s="382">
        <f>F3111*C3111</f>
        <v>0</v>
      </c>
    </row>
    <row r="3112" spans="5:5">
      <c r="E3112" s="382">
        <f>F3112*C3112</f>
        <v>0</v>
      </c>
    </row>
    <row r="3113" spans="5:5">
      <c r="E3113" s="382">
        <f>F3113*C3113</f>
        <v>0</v>
      </c>
    </row>
    <row r="3114" spans="5:5">
      <c r="E3114" s="382">
        <f>F3114*C3114</f>
        <v>0</v>
      </c>
    </row>
    <row r="3115" spans="5:5">
      <c r="E3115" s="382">
        <f>F3115*C3115</f>
        <v>0</v>
      </c>
    </row>
    <row r="3116" spans="5:5">
      <c r="E3116" s="382">
        <f>F3116*C3116</f>
        <v>0</v>
      </c>
    </row>
    <row r="3117" spans="5:5">
      <c r="E3117" s="382">
        <f>F3117*C3117</f>
        <v>0</v>
      </c>
    </row>
    <row r="3118" spans="5:5">
      <c r="E3118" s="382">
        <f>F3118*C3118</f>
        <v>0</v>
      </c>
    </row>
    <row r="3119" spans="5:5">
      <c r="E3119" s="382">
        <f>F3119*C3119</f>
        <v>0</v>
      </c>
    </row>
    <row r="3120" spans="5:5">
      <c r="E3120" s="382">
        <f>F3120*C3120</f>
        <v>0</v>
      </c>
    </row>
    <row r="3121" spans="5:5">
      <c r="E3121" s="382">
        <f>F3121*C3121</f>
        <v>0</v>
      </c>
    </row>
    <row r="3122" spans="5:5">
      <c r="E3122" s="382">
        <f>F3122*C3122</f>
        <v>0</v>
      </c>
    </row>
    <row r="3123" spans="5:5">
      <c r="E3123" s="382">
        <f>F3123*C3123</f>
        <v>0</v>
      </c>
    </row>
    <row r="3124" spans="5:5">
      <c r="E3124" s="382">
        <f>F3124*C3124</f>
        <v>0</v>
      </c>
    </row>
    <row r="3125" spans="5:5">
      <c r="E3125" s="382">
        <f>F3125*C3125</f>
        <v>0</v>
      </c>
    </row>
    <row r="3126" spans="5:5">
      <c r="E3126" s="382">
        <f>F3126*C3126</f>
        <v>0</v>
      </c>
    </row>
    <row r="3127" spans="5:5">
      <c r="E3127" s="382">
        <f>F3127*C3127</f>
        <v>0</v>
      </c>
    </row>
    <row r="3128" spans="5:5">
      <c r="E3128" s="382">
        <f>F3128*C3128</f>
        <v>0</v>
      </c>
    </row>
    <row r="3129" spans="5:5">
      <c r="E3129" s="382">
        <f>F3129*C3129</f>
        <v>0</v>
      </c>
    </row>
    <row r="3130" spans="5:5">
      <c r="E3130" s="382">
        <f>F3130*C3130</f>
        <v>0</v>
      </c>
    </row>
    <row r="3131" spans="5:5">
      <c r="E3131" s="382">
        <f>F3131*C3131</f>
        <v>0</v>
      </c>
    </row>
    <row r="3132" spans="5:5">
      <c r="E3132" s="382">
        <f>F3132*C3132</f>
        <v>0</v>
      </c>
    </row>
    <row r="3133" spans="5:5">
      <c r="E3133" s="382">
        <f>F3133*C3133</f>
        <v>0</v>
      </c>
    </row>
    <row r="3134" spans="5:5">
      <c r="E3134" s="382">
        <f>F3134*C3134</f>
        <v>0</v>
      </c>
    </row>
    <row r="3135" spans="5:5">
      <c r="E3135" s="382">
        <f>F3135*C3135</f>
        <v>0</v>
      </c>
    </row>
    <row r="3136" spans="5:5">
      <c r="E3136" s="382">
        <f>F3136*C3136</f>
        <v>0</v>
      </c>
    </row>
    <row r="3137" spans="5:5">
      <c r="E3137" s="382">
        <f>F3137*C3137</f>
        <v>0</v>
      </c>
    </row>
    <row r="3138" spans="5:5">
      <c r="E3138" s="382">
        <f>F3138*C3138</f>
        <v>0</v>
      </c>
    </row>
    <row r="3139" spans="5:5">
      <c r="E3139" s="382">
        <f>F3139*C3139</f>
        <v>0</v>
      </c>
    </row>
    <row r="3140" spans="5:5">
      <c r="E3140" s="382">
        <f>F3140*C3140</f>
        <v>0</v>
      </c>
    </row>
    <row r="3141" spans="5:5">
      <c r="E3141" s="382">
        <f>F3141*C3141</f>
        <v>0</v>
      </c>
    </row>
    <row r="3142" spans="5:5">
      <c r="E3142" s="382">
        <f>F3142*C3142</f>
        <v>0</v>
      </c>
    </row>
    <row r="3143" spans="5:5">
      <c r="E3143" s="382">
        <f>F3143*C3143</f>
        <v>0</v>
      </c>
    </row>
    <row r="3144" spans="5:5">
      <c r="E3144" s="382">
        <f>F3144*C3144</f>
        <v>0</v>
      </c>
    </row>
    <row r="3145" spans="5:5">
      <c r="E3145" s="382">
        <f>F3145*C3145</f>
        <v>0</v>
      </c>
    </row>
    <row r="3146" spans="5:5">
      <c r="E3146" s="382">
        <f>F3146*C3146</f>
        <v>0</v>
      </c>
    </row>
    <row r="3147" spans="5:5">
      <c r="E3147" s="382">
        <f>F3147*C3147</f>
        <v>0</v>
      </c>
    </row>
    <row r="3148" spans="5:5">
      <c r="E3148" s="382">
        <f>F3148*C3148</f>
        <v>0</v>
      </c>
    </row>
    <row r="3149" spans="5:5">
      <c r="E3149" s="382">
        <f>F3149*C3149</f>
        <v>0</v>
      </c>
    </row>
    <row r="3150" spans="5:5">
      <c r="E3150" s="382">
        <f>F3150*C3150</f>
        <v>0</v>
      </c>
    </row>
    <row r="3151" spans="5:5">
      <c r="E3151" s="382">
        <f>F3151*C3151</f>
        <v>0</v>
      </c>
    </row>
    <row r="3152" spans="5:5">
      <c r="E3152" s="382">
        <f>F3152*C3152</f>
        <v>0</v>
      </c>
    </row>
    <row r="3153" spans="5:5">
      <c r="E3153" s="382">
        <f>F3153*C3153</f>
        <v>0</v>
      </c>
    </row>
    <row r="3154" spans="5:5">
      <c r="E3154" s="382">
        <f>F3154*C3154</f>
        <v>0</v>
      </c>
    </row>
    <row r="3155" spans="5:5">
      <c r="E3155" s="382">
        <f>F3155*C3155</f>
        <v>0</v>
      </c>
    </row>
    <row r="3156" spans="5:5">
      <c r="E3156" s="382">
        <f>F3156*C3156</f>
        <v>0</v>
      </c>
    </row>
    <row r="3157" spans="5:5">
      <c r="E3157" s="382">
        <f>F3157*C3157</f>
        <v>0</v>
      </c>
    </row>
    <row r="3158" spans="5:5">
      <c r="E3158" s="382">
        <f>F3158*C3158</f>
        <v>0</v>
      </c>
    </row>
    <row r="3159" spans="5:5">
      <c r="E3159" s="382">
        <f>F3159*C3159</f>
        <v>0</v>
      </c>
    </row>
    <row r="3160" spans="5:5">
      <c r="E3160" s="382">
        <f>F3160*C3160</f>
        <v>0</v>
      </c>
    </row>
    <row r="3161" spans="5:5">
      <c r="E3161" s="382">
        <f>F3161*C3161</f>
        <v>0</v>
      </c>
    </row>
    <row r="3162" spans="5:5">
      <c r="E3162" s="382">
        <f>F3162*C3162</f>
        <v>0</v>
      </c>
    </row>
    <row r="3163" spans="5:5">
      <c r="E3163" s="382">
        <f>F3163*C3163</f>
        <v>0</v>
      </c>
    </row>
    <row r="3164" spans="5:5">
      <c r="E3164" s="382">
        <f>F3164*C3164</f>
        <v>0</v>
      </c>
    </row>
    <row r="3165" spans="5:5">
      <c r="E3165" s="382">
        <f>F3165*C3165</f>
        <v>0</v>
      </c>
    </row>
    <row r="3166" spans="5:5">
      <c r="E3166" s="382">
        <f>F3166*C3166</f>
        <v>0</v>
      </c>
    </row>
    <row r="3167" spans="5:5">
      <c r="E3167" s="382">
        <f>F3167*C3167</f>
        <v>0</v>
      </c>
    </row>
    <row r="3168" spans="5:5">
      <c r="E3168" s="382">
        <f>F3168*C3168</f>
        <v>0</v>
      </c>
    </row>
    <row r="3169" spans="5:5">
      <c r="E3169" s="382">
        <f>F3169*C3169</f>
        <v>0</v>
      </c>
    </row>
    <row r="3170" spans="5:5">
      <c r="E3170" s="382">
        <f>F3170*C3170</f>
        <v>0</v>
      </c>
    </row>
    <row r="3171" spans="5:5">
      <c r="E3171" s="382">
        <f>F3171*C3171</f>
        <v>0</v>
      </c>
    </row>
    <row r="3172" spans="5:5">
      <c r="E3172" s="382">
        <f>F3172*C3172</f>
        <v>0</v>
      </c>
    </row>
    <row r="3173" spans="5:5">
      <c r="E3173" s="382">
        <f>F3173*C3173</f>
        <v>0</v>
      </c>
    </row>
    <row r="3174" spans="5:5">
      <c r="E3174" s="382">
        <f>F3174*C3174</f>
        <v>0</v>
      </c>
    </row>
    <row r="3175" spans="5:5">
      <c r="E3175" s="382">
        <f>F3175*C3175</f>
        <v>0</v>
      </c>
    </row>
    <row r="3176" spans="5:5">
      <c r="E3176" s="382">
        <f>F3176*C3176</f>
        <v>0</v>
      </c>
    </row>
    <row r="3177" spans="5:5">
      <c r="E3177" s="382">
        <f>F3177*C3177</f>
        <v>0</v>
      </c>
    </row>
    <row r="3178" spans="5:5">
      <c r="E3178" s="382">
        <f>F3178*C3178</f>
        <v>0</v>
      </c>
    </row>
    <row r="3179" spans="5:5">
      <c r="E3179" s="382">
        <f>F3179*C3179</f>
        <v>0</v>
      </c>
    </row>
    <row r="3180" spans="5:5">
      <c r="E3180" s="382">
        <f>F3180*C3180</f>
        <v>0</v>
      </c>
    </row>
    <row r="3181" spans="5:5">
      <c r="E3181" s="382">
        <f>F3181*C3181</f>
        <v>0</v>
      </c>
    </row>
    <row r="3182" spans="5:5">
      <c r="E3182" s="382">
        <f>F3182*C3182</f>
        <v>0</v>
      </c>
    </row>
    <row r="3183" spans="5:5">
      <c r="E3183" s="382">
        <f>F3183*C3183</f>
        <v>0</v>
      </c>
    </row>
    <row r="3184" spans="5:5">
      <c r="E3184" s="382">
        <f>F3184*C3184</f>
        <v>0</v>
      </c>
    </row>
    <row r="3185" spans="5:5">
      <c r="E3185" s="382">
        <f>F3185*C3185</f>
        <v>0</v>
      </c>
    </row>
    <row r="3186" spans="5:5">
      <c r="E3186" s="382">
        <f>F3186*C3186</f>
        <v>0</v>
      </c>
    </row>
    <row r="3187" spans="5:5">
      <c r="E3187" s="382">
        <f>F3187*C3187</f>
        <v>0</v>
      </c>
    </row>
    <row r="3188" spans="5:5">
      <c r="E3188" s="382">
        <f>F3188*C3188</f>
        <v>0</v>
      </c>
    </row>
    <row r="3189" spans="5:5">
      <c r="E3189" s="382">
        <f>F3189*C3189</f>
        <v>0</v>
      </c>
    </row>
    <row r="3190" spans="5:5">
      <c r="E3190" s="382">
        <f>F3190*C3190</f>
        <v>0</v>
      </c>
    </row>
    <row r="3191" spans="5:5">
      <c r="E3191" s="382">
        <f>F3191*C3191</f>
        <v>0</v>
      </c>
    </row>
    <row r="3192" spans="5:5">
      <c r="E3192" s="382">
        <f>F3192*C3192</f>
        <v>0</v>
      </c>
    </row>
    <row r="3193" spans="5:5">
      <c r="E3193" s="382">
        <f>F3193*C3193</f>
        <v>0</v>
      </c>
    </row>
    <row r="3194" spans="5:5">
      <c r="E3194" s="382">
        <f>F3194*C3194</f>
        <v>0</v>
      </c>
    </row>
    <row r="3195" spans="5:5">
      <c r="E3195" s="382">
        <f>F3195*C3195</f>
        <v>0</v>
      </c>
    </row>
    <row r="3196" spans="5:5">
      <c r="E3196" s="382">
        <f>F3196*C3196</f>
        <v>0</v>
      </c>
    </row>
    <row r="3197" spans="5:5">
      <c r="E3197" s="382">
        <f>F3197*C3197</f>
        <v>0</v>
      </c>
    </row>
    <row r="3198" spans="5:5">
      <c r="E3198" s="382">
        <f>F3198*C3198</f>
        <v>0</v>
      </c>
    </row>
    <row r="3199" spans="5:5">
      <c r="E3199" s="382">
        <f>F3199*C3199</f>
        <v>0</v>
      </c>
    </row>
    <row r="3200" spans="5:5">
      <c r="E3200" s="382">
        <f>F3200*C3200</f>
        <v>0</v>
      </c>
    </row>
    <row r="3201" spans="5:5">
      <c r="E3201" s="382">
        <f>F3201*C3201</f>
        <v>0</v>
      </c>
    </row>
    <row r="3202" spans="5:5">
      <c r="E3202" s="382">
        <f>F3202*C3202</f>
        <v>0</v>
      </c>
    </row>
    <row r="3203" spans="5:5">
      <c r="E3203" s="382">
        <f>F3203*C3203</f>
        <v>0</v>
      </c>
    </row>
    <row r="3204" spans="5:5">
      <c r="E3204" s="382">
        <f>F3204*C3204</f>
        <v>0</v>
      </c>
    </row>
    <row r="3205" spans="5:5">
      <c r="E3205" s="382">
        <f>F3205*C3205</f>
        <v>0</v>
      </c>
    </row>
    <row r="3206" spans="5:5">
      <c r="E3206" s="382">
        <f>F3206*C3206</f>
        <v>0</v>
      </c>
    </row>
    <row r="3207" spans="5:5">
      <c r="E3207" s="382">
        <f>F3207*C3207</f>
        <v>0</v>
      </c>
    </row>
    <row r="3208" spans="5:5">
      <c r="E3208" s="382">
        <f>F3208*C3208</f>
        <v>0</v>
      </c>
    </row>
    <row r="3209" spans="5:5">
      <c r="E3209" s="382">
        <f>F3209*C3209</f>
        <v>0</v>
      </c>
    </row>
    <row r="3210" spans="5:5">
      <c r="E3210" s="382">
        <f>F3210*C3210</f>
        <v>0</v>
      </c>
    </row>
    <row r="3211" spans="5:5">
      <c r="E3211" s="382">
        <f>F3211*C3211</f>
        <v>0</v>
      </c>
    </row>
    <row r="3212" spans="5:5">
      <c r="E3212" s="382">
        <f>F3212*C3212</f>
        <v>0</v>
      </c>
    </row>
    <row r="3213" spans="5:5">
      <c r="E3213" s="382">
        <f>F3213*C3213</f>
        <v>0</v>
      </c>
    </row>
    <row r="3214" spans="5:5">
      <c r="E3214" s="382">
        <f>F3214*C3214</f>
        <v>0</v>
      </c>
    </row>
    <row r="3215" spans="5:5">
      <c r="E3215" s="382">
        <f>F3215*C3215</f>
        <v>0</v>
      </c>
    </row>
    <row r="3216" spans="5:5">
      <c r="E3216" s="382">
        <f>F3216*C3216</f>
        <v>0</v>
      </c>
    </row>
    <row r="3217" spans="5:5">
      <c r="E3217" s="382">
        <f>F3217*C3217</f>
        <v>0</v>
      </c>
    </row>
    <row r="3218" spans="5:5">
      <c r="E3218" s="382">
        <f>F3218*C3218</f>
        <v>0</v>
      </c>
    </row>
    <row r="3219" spans="5:5">
      <c r="E3219" s="382">
        <f>F3219*C3219</f>
        <v>0</v>
      </c>
    </row>
    <row r="3220" spans="5:5">
      <c r="E3220" s="382">
        <f>F3220*C3220</f>
        <v>0</v>
      </c>
    </row>
    <row r="3221" spans="5:5">
      <c r="E3221" s="382">
        <f>F3221*C3221</f>
        <v>0</v>
      </c>
    </row>
    <row r="3222" spans="5:5">
      <c r="E3222" s="382">
        <f>F3222*C3222</f>
        <v>0</v>
      </c>
    </row>
    <row r="3223" spans="5:5">
      <c r="E3223" s="382">
        <f>F3223*C3223</f>
        <v>0</v>
      </c>
    </row>
    <row r="3224" spans="5:5">
      <c r="E3224" s="382">
        <f>F3224*C3224</f>
        <v>0</v>
      </c>
    </row>
    <row r="3225" spans="5:5">
      <c r="E3225" s="382">
        <f>F3225*C3225</f>
        <v>0</v>
      </c>
    </row>
    <row r="3226" spans="5:5">
      <c r="E3226" s="382">
        <f>F3226*C3226</f>
        <v>0</v>
      </c>
    </row>
    <row r="3227" spans="5:5">
      <c r="E3227" s="382">
        <f>F3227*C3227</f>
        <v>0</v>
      </c>
    </row>
    <row r="3228" spans="5:5">
      <c r="E3228" s="382">
        <f>F3228*C3228</f>
        <v>0</v>
      </c>
    </row>
    <row r="3229" spans="5:5">
      <c r="E3229" s="382">
        <f>F3229*C3229</f>
        <v>0</v>
      </c>
    </row>
    <row r="3230" spans="5:5">
      <c r="E3230" s="382">
        <f>F3230*C3230</f>
        <v>0</v>
      </c>
    </row>
    <row r="3231" spans="5:5">
      <c r="E3231" s="382">
        <f>F3231*C3231</f>
        <v>0</v>
      </c>
    </row>
    <row r="3232" spans="5:5">
      <c r="E3232" s="382">
        <f>F3232*C3232</f>
        <v>0</v>
      </c>
    </row>
    <row r="3233" spans="5:5">
      <c r="E3233" s="382">
        <f>F3233*C3233</f>
        <v>0</v>
      </c>
    </row>
    <row r="3234" spans="5:5">
      <c r="E3234" s="382">
        <f>F3234*C3234</f>
        <v>0</v>
      </c>
    </row>
    <row r="3235" spans="5:5">
      <c r="E3235" s="382">
        <f>F3235*C3235</f>
        <v>0</v>
      </c>
    </row>
    <row r="3236" spans="5:5">
      <c r="E3236" s="382">
        <f>F3236*C3236</f>
        <v>0</v>
      </c>
    </row>
    <row r="3237" spans="5:5">
      <c r="E3237" s="382">
        <f>F3237*C3237</f>
        <v>0</v>
      </c>
    </row>
    <row r="3238" spans="5:5">
      <c r="E3238" s="382">
        <f>F3238*C3238</f>
        <v>0</v>
      </c>
    </row>
    <row r="3239" spans="5:5">
      <c r="E3239" s="382">
        <f>F3239*C3239</f>
        <v>0</v>
      </c>
    </row>
    <row r="3240" spans="5:5">
      <c r="E3240" s="382">
        <f>F3240*C3240</f>
        <v>0</v>
      </c>
    </row>
    <row r="3241" spans="5:5">
      <c r="E3241" s="382">
        <f>F3241*C3241</f>
        <v>0</v>
      </c>
    </row>
    <row r="3242" spans="5:5">
      <c r="E3242" s="382">
        <f>F3242*C3242</f>
        <v>0</v>
      </c>
    </row>
    <row r="3243" spans="5:5">
      <c r="E3243" s="382">
        <f>F3243*C3243</f>
        <v>0</v>
      </c>
    </row>
    <row r="3244" spans="5:5">
      <c r="E3244" s="382">
        <f>F3244*C3244</f>
        <v>0</v>
      </c>
    </row>
    <row r="3245" spans="5:5">
      <c r="E3245" s="382">
        <f>F3245*C3245</f>
        <v>0</v>
      </c>
    </row>
    <row r="3246" spans="5:5">
      <c r="E3246" s="382">
        <f>F3246*C3246</f>
        <v>0</v>
      </c>
    </row>
    <row r="3247" spans="5:5">
      <c r="E3247" s="382">
        <f>F3247*C3247</f>
        <v>0</v>
      </c>
    </row>
    <row r="3248" spans="5:5">
      <c r="E3248" s="382">
        <f>F3248*C3248</f>
        <v>0</v>
      </c>
    </row>
    <row r="3249" spans="5:5">
      <c r="E3249" s="382">
        <f>F3249*C3249</f>
        <v>0</v>
      </c>
    </row>
    <row r="3250" spans="5:5">
      <c r="E3250" s="382">
        <f>F3250*C3250</f>
        <v>0</v>
      </c>
    </row>
    <row r="3251" spans="5:5">
      <c r="E3251" s="382">
        <f>F3251*C3251</f>
        <v>0</v>
      </c>
    </row>
    <row r="3252" spans="5:5">
      <c r="E3252" s="382">
        <f>F3252*C3252</f>
        <v>0</v>
      </c>
    </row>
    <row r="3253" spans="5:5">
      <c r="E3253" s="382">
        <f>F3253*C3253</f>
        <v>0</v>
      </c>
    </row>
    <row r="3254" spans="5:5">
      <c r="E3254" s="382">
        <f>F3254*C3254</f>
        <v>0</v>
      </c>
    </row>
    <row r="3255" spans="5:5">
      <c r="E3255" s="382">
        <f>F3255*C3255</f>
        <v>0</v>
      </c>
    </row>
    <row r="3256" spans="5:5">
      <c r="E3256" s="382">
        <f>F3256*C3256</f>
        <v>0</v>
      </c>
    </row>
    <row r="3257" spans="5:5">
      <c r="E3257" s="382">
        <f>F3257*C3257</f>
        <v>0</v>
      </c>
    </row>
    <row r="3258" spans="5:5">
      <c r="E3258" s="382">
        <f>F3258*C3258</f>
        <v>0</v>
      </c>
    </row>
    <row r="3259" spans="5:5">
      <c r="E3259" s="382">
        <f>F3259*C3259</f>
        <v>0</v>
      </c>
    </row>
    <row r="3260" spans="5:5">
      <c r="E3260" s="382">
        <f>F3260*C3260</f>
        <v>0</v>
      </c>
    </row>
    <row r="3261" spans="5:5">
      <c r="E3261" s="382">
        <f>F3261*C3261</f>
        <v>0</v>
      </c>
    </row>
    <row r="3262" spans="5:5">
      <c r="E3262" s="382">
        <f>F3262*C3262</f>
        <v>0</v>
      </c>
    </row>
    <row r="3263" spans="5:5">
      <c r="E3263" s="382">
        <f>F3263*C3263</f>
        <v>0</v>
      </c>
    </row>
    <row r="3264" spans="5:5">
      <c r="E3264" s="382">
        <f>F3264*C3264</f>
        <v>0</v>
      </c>
    </row>
    <row r="3265" spans="5:5">
      <c r="E3265" s="382">
        <f>F3265*C3265</f>
        <v>0</v>
      </c>
    </row>
    <row r="3266" spans="5:5">
      <c r="E3266" s="382">
        <f>F3266*C3266</f>
        <v>0</v>
      </c>
    </row>
    <row r="3267" spans="5:5">
      <c r="E3267" s="382">
        <f>F3267*C3267</f>
        <v>0</v>
      </c>
    </row>
    <row r="3268" spans="5:5">
      <c r="E3268" s="382">
        <f>F3268*C3268</f>
        <v>0</v>
      </c>
    </row>
    <row r="3269" spans="5:5">
      <c r="E3269" s="382">
        <f>F3269*C3269</f>
        <v>0</v>
      </c>
    </row>
    <row r="3270" spans="5:5">
      <c r="E3270" s="382">
        <f>F3270*C3270</f>
        <v>0</v>
      </c>
    </row>
    <row r="3271" spans="5:5">
      <c r="E3271" s="382">
        <f>F3271*C3271</f>
        <v>0</v>
      </c>
    </row>
    <row r="3272" spans="5:5">
      <c r="E3272" s="382">
        <f>F3272*C3272</f>
        <v>0</v>
      </c>
    </row>
    <row r="3273" spans="5:5">
      <c r="E3273" s="382">
        <f>F3273*C3273</f>
        <v>0</v>
      </c>
    </row>
    <row r="3274" spans="5:5">
      <c r="E3274" s="382">
        <f>F3274*C3274</f>
        <v>0</v>
      </c>
    </row>
    <row r="3275" spans="5:5">
      <c r="E3275" s="382">
        <f>F3275*C3275</f>
        <v>0</v>
      </c>
    </row>
    <row r="3276" spans="5:5">
      <c r="E3276" s="382">
        <f>F3276*C3276</f>
        <v>0</v>
      </c>
    </row>
    <row r="3277" spans="5:5">
      <c r="E3277" s="382">
        <f>F3277*C3277</f>
        <v>0</v>
      </c>
    </row>
    <row r="3278" spans="5:5">
      <c r="E3278" s="382">
        <f>F3278*C3278</f>
        <v>0</v>
      </c>
    </row>
    <row r="3279" spans="5:5">
      <c r="E3279" s="382">
        <f>F3279*C3279</f>
        <v>0</v>
      </c>
    </row>
    <row r="3280" spans="5:5">
      <c r="E3280" s="382">
        <f>F3280*C3280</f>
        <v>0</v>
      </c>
    </row>
    <row r="3281" spans="5:5">
      <c r="E3281" s="382">
        <f>F3281*C3281</f>
        <v>0</v>
      </c>
    </row>
    <row r="3282" spans="5:5">
      <c r="E3282" s="382">
        <f>F3282*C3282</f>
        <v>0</v>
      </c>
    </row>
    <row r="3283" spans="5:5">
      <c r="E3283" s="382">
        <f>F3283*C3283</f>
        <v>0</v>
      </c>
    </row>
    <row r="3284" spans="5:5">
      <c r="E3284" s="382">
        <f>F3284*C3284</f>
        <v>0</v>
      </c>
    </row>
    <row r="3285" spans="5:5">
      <c r="E3285" s="382">
        <f>F3285*C3285</f>
        <v>0</v>
      </c>
    </row>
    <row r="3286" spans="5:5">
      <c r="E3286" s="382">
        <f>F3286*C3286</f>
        <v>0</v>
      </c>
    </row>
    <row r="3287" spans="5:5">
      <c r="E3287" s="382">
        <f>F3287*C3287</f>
        <v>0</v>
      </c>
    </row>
    <row r="3288" spans="5:5">
      <c r="E3288" s="382">
        <f>F3288*C3288</f>
        <v>0</v>
      </c>
    </row>
    <row r="3289" spans="5:5">
      <c r="E3289" s="382">
        <f>F3289*C3289</f>
        <v>0</v>
      </c>
    </row>
    <row r="3290" spans="5:5">
      <c r="E3290" s="382">
        <f>F3290*C3290</f>
        <v>0</v>
      </c>
    </row>
    <row r="3291" spans="5:5">
      <c r="E3291" s="382">
        <f>F3291*C3291</f>
        <v>0</v>
      </c>
    </row>
    <row r="3292" spans="5:5">
      <c r="E3292" s="382">
        <f>F3292*C3292</f>
        <v>0</v>
      </c>
    </row>
    <row r="3293" spans="5:5">
      <c r="E3293" s="382">
        <f>F3293*C3293</f>
        <v>0</v>
      </c>
    </row>
    <row r="3294" spans="5:5">
      <c r="E3294" s="382">
        <f>F3294*C3294</f>
        <v>0</v>
      </c>
    </row>
    <row r="3295" spans="5:5">
      <c r="E3295" s="382">
        <f>F3295*C3295</f>
        <v>0</v>
      </c>
    </row>
    <row r="3296" spans="5:5">
      <c r="E3296" s="382">
        <f>F3296*C3296</f>
        <v>0</v>
      </c>
    </row>
    <row r="3297" spans="5:5">
      <c r="E3297" s="382">
        <f>F3297*C3297</f>
        <v>0</v>
      </c>
    </row>
    <row r="3298" spans="5:5">
      <c r="E3298" s="382">
        <f>F3298*C3298</f>
        <v>0</v>
      </c>
    </row>
    <row r="3299" spans="5:5">
      <c r="E3299" s="382">
        <f>F3299*C3299</f>
        <v>0</v>
      </c>
    </row>
    <row r="3300" spans="5:5">
      <c r="E3300" s="382">
        <f>F3300*C3300</f>
        <v>0</v>
      </c>
    </row>
    <row r="3301" spans="5:5">
      <c r="E3301" s="382">
        <f>F3301*C3301</f>
        <v>0</v>
      </c>
    </row>
    <row r="3302" spans="5:5">
      <c r="E3302" s="382">
        <f>F3302*C3302</f>
        <v>0</v>
      </c>
    </row>
    <row r="3303" spans="5:5">
      <c r="E3303" s="382">
        <f>F3303*C3303</f>
        <v>0</v>
      </c>
    </row>
    <row r="3304" spans="5:5">
      <c r="E3304" s="382">
        <f>F3304*C3304</f>
        <v>0</v>
      </c>
    </row>
    <row r="3305" spans="5:5">
      <c r="E3305" s="382">
        <f>F3305*C3305</f>
        <v>0</v>
      </c>
    </row>
    <row r="3306" spans="5:5">
      <c r="E3306" s="382">
        <f>F3306*C3306</f>
        <v>0</v>
      </c>
    </row>
    <row r="3307" spans="5:5">
      <c r="E3307" s="382">
        <f>F3307*C3307</f>
        <v>0</v>
      </c>
    </row>
    <row r="3308" spans="5:5">
      <c r="E3308" s="382">
        <f>F3308*C3308</f>
        <v>0</v>
      </c>
    </row>
    <row r="3309" spans="5:5">
      <c r="E3309" s="382">
        <f>F3309*C3309</f>
        <v>0</v>
      </c>
    </row>
    <row r="3310" spans="5:5">
      <c r="E3310" s="382">
        <f>F3310*C3310</f>
        <v>0</v>
      </c>
    </row>
    <row r="3311" spans="5:5">
      <c r="E3311" s="382">
        <f>F3311*C3311</f>
        <v>0</v>
      </c>
    </row>
    <row r="3312" spans="5:5">
      <c r="E3312" s="382">
        <f>F3312*C3312</f>
        <v>0</v>
      </c>
    </row>
    <row r="3313" spans="5:5">
      <c r="E3313" s="382">
        <f>F3313*C3313</f>
        <v>0</v>
      </c>
    </row>
    <row r="3314" spans="5:5">
      <c r="E3314" s="382">
        <f>F3314*C3314</f>
        <v>0</v>
      </c>
    </row>
    <row r="3315" spans="5:5">
      <c r="E3315" s="382">
        <f>F3315*C3315</f>
        <v>0</v>
      </c>
    </row>
    <row r="3316" spans="5:5">
      <c r="E3316" s="382">
        <f>F3316*C3316</f>
        <v>0</v>
      </c>
    </row>
    <row r="3317" spans="5:5">
      <c r="E3317" s="382">
        <f>F3317*C3317</f>
        <v>0</v>
      </c>
    </row>
    <row r="3318" spans="5:5">
      <c r="E3318" s="382">
        <f>F3318*C3318</f>
        <v>0</v>
      </c>
    </row>
    <row r="3319" spans="5:5">
      <c r="E3319" s="382">
        <f>F3319*C3319</f>
        <v>0</v>
      </c>
    </row>
    <row r="3320" spans="5:5">
      <c r="E3320" s="382">
        <f>F3320*C3320</f>
        <v>0</v>
      </c>
    </row>
    <row r="3321" spans="5:5">
      <c r="E3321" s="382">
        <f>F3321*C3321</f>
        <v>0</v>
      </c>
    </row>
    <row r="3322" spans="5:5">
      <c r="E3322" s="382">
        <f>F3322*C3322</f>
        <v>0</v>
      </c>
    </row>
    <row r="3323" spans="5:5">
      <c r="E3323" s="382">
        <f>F3323*C3323</f>
        <v>0</v>
      </c>
    </row>
    <row r="3324" spans="5:5">
      <c r="E3324" s="382">
        <f>F3324*C3324</f>
        <v>0</v>
      </c>
    </row>
    <row r="3325" spans="5:5">
      <c r="E3325" s="382">
        <f>F3325*C3325</f>
        <v>0</v>
      </c>
    </row>
    <row r="3326" spans="5:5">
      <c r="E3326" s="382">
        <f>F3326*C3326</f>
        <v>0</v>
      </c>
    </row>
    <row r="3327" spans="5:5">
      <c r="E3327" s="382">
        <f>F3327*C3327</f>
        <v>0</v>
      </c>
    </row>
    <row r="3328" spans="5:5">
      <c r="E3328" s="382">
        <f>F3328*C3328</f>
        <v>0</v>
      </c>
    </row>
    <row r="3329" spans="5:5">
      <c r="E3329" s="382">
        <f>F3329*C3329</f>
        <v>0</v>
      </c>
    </row>
    <row r="3330" spans="5:5">
      <c r="E3330" s="382">
        <f>F3330*C3330</f>
        <v>0</v>
      </c>
    </row>
    <row r="3331" spans="5:5">
      <c r="E3331" s="382">
        <f>F3331*C3331</f>
        <v>0</v>
      </c>
    </row>
    <row r="3332" spans="5:5">
      <c r="E3332" s="382">
        <f>F3332*C3332</f>
        <v>0</v>
      </c>
    </row>
    <row r="3333" spans="5:5">
      <c r="E3333" s="382">
        <f>F3333*C3333</f>
        <v>0</v>
      </c>
    </row>
    <row r="3334" spans="5:5">
      <c r="E3334" s="382">
        <f>F3334*C3334</f>
        <v>0</v>
      </c>
    </row>
    <row r="3335" spans="5:5">
      <c r="E3335" s="382">
        <f>F3335*C3335</f>
        <v>0</v>
      </c>
    </row>
    <row r="3336" spans="5:5">
      <c r="E3336" s="382">
        <f>F3336*C3336</f>
        <v>0</v>
      </c>
    </row>
    <row r="3337" spans="5:5">
      <c r="E3337" s="382">
        <f>F3337*C3337</f>
        <v>0</v>
      </c>
    </row>
    <row r="3338" spans="5:5">
      <c r="E3338" s="382">
        <f>F3338*C3338</f>
        <v>0</v>
      </c>
    </row>
    <row r="3339" spans="5:5">
      <c r="E3339" s="382">
        <f>F3339*C3339</f>
        <v>0</v>
      </c>
    </row>
    <row r="3340" spans="5:5">
      <c r="E3340" s="382">
        <f>F3340*C3340</f>
        <v>0</v>
      </c>
    </row>
    <row r="3341" spans="5:5">
      <c r="E3341" s="382">
        <f>F3341*C3341</f>
        <v>0</v>
      </c>
    </row>
    <row r="3342" spans="5:5">
      <c r="E3342" s="382">
        <f>F3342*C3342</f>
        <v>0</v>
      </c>
    </row>
    <row r="3343" spans="5:5">
      <c r="E3343" s="382">
        <f>F3343*C3343</f>
        <v>0</v>
      </c>
    </row>
    <row r="3344" spans="5:5">
      <c r="E3344" s="382">
        <f>F3344*C3344</f>
        <v>0</v>
      </c>
    </row>
    <row r="3345" spans="5:5">
      <c r="E3345" s="382">
        <f>F3345*C3345</f>
        <v>0</v>
      </c>
    </row>
    <row r="3346" spans="5:5">
      <c r="E3346" s="382">
        <f>F3346*C3346</f>
        <v>0</v>
      </c>
    </row>
    <row r="3347" spans="5:5">
      <c r="E3347" s="382">
        <f>F3347*C3347</f>
        <v>0</v>
      </c>
    </row>
    <row r="3348" spans="5:5">
      <c r="E3348" s="382">
        <f>F3348*C3348</f>
        <v>0</v>
      </c>
    </row>
    <row r="3349" spans="5:5">
      <c r="E3349" s="382">
        <f>F3349*C3349</f>
        <v>0</v>
      </c>
    </row>
    <row r="3350" spans="5:5">
      <c r="E3350" s="382">
        <f>F3350*C3350</f>
        <v>0</v>
      </c>
    </row>
    <row r="3351" spans="5:5">
      <c r="E3351" s="382">
        <f>F3351*C3351</f>
        <v>0</v>
      </c>
    </row>
    <row r="3352" spans="5:5">
      <c r="E3352" s="382">
        <f>F3352*C3352</f>
        <v>0</v>
      </c>
    </row>
    <row r="3353" spans="5:5">
      <c r="E3353" s="382">
        <f>F3353*C3353</f>
        <v>0</v>
      </c>
    </row>
    <row r="3354" spans="5:5">
      <c r="E3354" s="382">
        <f>F3354*C3354</f>
        <v>0</v>
      </c>
    </row>
    <row r="3355" spans="5:5">
      <c r="E3355" s="382">
        <f>F3355*C3355</f>
        <v>0</v>
      </c>
    </row>
    <row r="3356" spans="5:5">
      <c r="E3356" s="382">
        <f>F3356*C3356</f>
        <v>0</v>
      </c>
    </row>
    <row r="3357" spans="5:5">
      <c r="E3357" s="382">
        <f>F3357*C3357</f>
        <v>0</v>
      </c>
    </row>
    <row r="3358" spans="5:5">
      <c r="E3358" s="382">
        <f>F3358*C3358</f>
        <v>0</v>
      </c>
    </row>
    <row r="3359" spans="5:5">
      <c r="E3359" s="382">
        <f>F3359*C3359</f>
        <v>0</v>
      </c>
    </row>
    <row r="3360" spans="5:5">
      <c r="E3360" s="382">
        <f>F3360*C3360</f>
        <v>0</v>
      </c>
    </row>
    <row r="3361" spans="5:5">
      <c r="E3361" s="382">
        <f>F3361*C3361</f>
        <v>0</v>
      </c>
    </row>
    <row r="3362" spans="5:5">
      <c r="E3362" s="382">
        <f>F3362*C3362</f>
        <v>0</v>
      </c>
    </row>
    <row r="3363" spans="5:5">
      <c r="E3363" s="382">
        <f>F3363*C3363</f>
        <v>0</v>
      </c>
    </row>
    <row r="3364" spans="5:5">
      <c r="E3364" s="382">
        <f>F3364*C3364</f>
        <v>0</v>
      </c>
    </row>
    <row r="3365" spans="5:5">
      <c r="E3365" s="382">
        <f>F3365*C3365</f>
        <v>0</v>
      </c>
    </row>
    <row r="3366" spans="5:5">
      <c r="E3366" s="382">
        <f>F3366*C3366</f>
        <v>0</v>
      </c>
    </row>
    <row r="3367" spans="5:5">
      <c r="E3367" s="382">
        <f>F3367*C3367</f>
        <v>0</v>
      </c>
    </row>
    <row r="3368" spans="5:5">
      <c r="E3368" s="382">
        <f>F3368*C3368</f>
        <v>0</v>
      </c>
    </row>
    <row r="3369" spans="5:5">
      <c r="E3369" s="382">
        <f>F3369*C3369</f>
        <v>0</v>
      </c>
    </row>
    <row r="3370" spans="5:5">
      <c r="E3370" s="382">
        <f>F3370*C3370</f>
        <v>0</v>
      </c>
    </row>
    <row r="3371" spans="5:5">
      <c r="E3371" s="382">
        <f>F3371*C3371</f>
        <v>0</v>
      </c>
    </row>
    <row r="3372" spans="5:5">
      <c r="E3372" s="382">
        <f>F3372*C3372</f>
        <v>0</v>
      </c>
    </row>
    <row r="3373" spans="5:5">
      <c r="E3373" s="382">
        <f>F3373*C3373</f>
        <v>0</v>
      </c>
    </row>
    <row r="3374" spans="5:5">
      <c r="E3374" s="382">
        <f>F3374*C3374</f>
        <v>0</v>
      </c>
    </row>
    <row r="3375" spans="5:5">
      <c r="E3375" s="382">
        <f>F3375*C3375</f>
        <v>0</v>
      </c>
    </row>
    <row r="3376" spans="5:5">
      <c r="E3376" s="382">
        <f>F3376*C3376</f>
        <v>0</v>
      </c>
    </row>
    <row r="3377" spans="5:5">
      <c r="E3377" s="382">
        <f>F3377*C3377</f>
        <v>0</v>
      </c>
    </row>
    <row r="3378" spans="5:5">
      <c r="E3378" s="382">
        <f>F3378*C3378</f>
        <v>0</v>
      </c>
    </row>
    <row r="3379" spans="5:5">
      <c r="E3379" s="382">
        <f>F3379*C3379</f>
        <v>0</v>
      </c>
    </row>
    <row r="3380" spans="5:5">
      <c r="E3380" s="382">
        <f>F3380*C3380</f>
        <v>0</v>
      </c>
    </row>
    <row r="3381" spans="5:5">
      <c r="E3381" s="382">
        <f>F3381*C3381</f>
        <v>0</v>
      </c>
    </row>
    <row r="3382" spans="5:5">
      <c r="E3382" s="382">
        <f>F3382*C3382</f>
        <v>0</v>
      </c>
    </row>
    <row r="3383" spans="5:5">
      <c r="E3383" s="382">
        <f>F3383*C3383</f>
        <v>0</v>
      </c>
    </row>
    <row r="3384" spans="5:5">
      <c r="E3384" s="382">
        <f>F3384*C3384</f>
        <v>0</v>
      </c>
    </row>
    <row r="3385" spans="5:5">
      <c r="E3385" s="382">
        <f>F3385*C3385</f>
        <v>0</v>
      </c>
    </row>
    <row r="3386" spans="5:5">
      <c r="E3386" s="382">
        <f>F3386*C3386</f>
        <v>0</v>
      </c>
    </row>
    <row r="3387" spans="5:5">
      <c r="E3387" s="382">
        <f>F3387*C3387</f>
        <v>0</v>
      </c>
    </row>
    <row r="3388" spans="5:5">
      <c r="E3388" s="382">
        <f>F3388*C3388</f>
        <v>0</v>
      </c>
    </row>
    <row r="3389" spans="5:5">
      <c r="E3389" s="382">
        <f>F3389*C3389</f>
        <v>0</v>
      </c>
    </row>
    <row r="3390" spans="5:5">
      <c r="E3390" s="382">
        <f>F3390*C3390</f>
        <v>0</v>
      </c>
    </row>
    <row r="3391" spans="5:5">
      <c r="E3391" s="382">
        <f>F3391*C3391</f>
        <v>0</v>
      </c>
    </row>
    <row r="3392" spans="5:5">
      <c r="E3392" s="382">
        <f>F3392*C3392</f>
        <v>0</v>
      </c>
    </row>
    <row r="3393" spans="5:5">
      <c r="E3393" s="382">
        <f>F3393*C3393</f>
        <v>0</v>
      </c>
    </row>
    <row r="3394" spans="5:5">
      <c r="E3394" s="382">
        <f>F3394*C3394</f>
        <v>0</v>
      </c>
    </row>
    <row r="3395" spans="5:5">
      <c r="E3395" s="382">
        <f>F3395*C3395</f>
        <v>0</v>
      </c>
    </row>
    <row r="3396" spans="5:5">
      <c r="E3396" s="382">
        <f>F3396*C3396</f>
        <v>0</v>
      </c>
    </row>
    <row r="3397" spans="5:5">
      <c r="E3397" s="382">
        <f>F3397*C3397</f>
        <v>0</v>
      </c>
    </row>
    <row r="3398" spans="5:5">
      <c r="E3398" s="382">
        <f>F3398*C3398</f>
        <v>0</v>
      </c>
    </row>
    <row r="3399" spans="5:5">
      <c r="E3399" s="382">
        <f>F3399*C3399</f>
        <v>0</v>
      </c>
    </row>
    <row r="3400" spans="5:5">
      <c r="E3400" s="382">
        <f>F3400*C3400</f>
        <v>0</v>
      </c>
    </row>
    <row r="3401" spans="5:5">
      <c r="E3401" s="382">
        <f>F3401*C3401</f>
        <v>0</v>
      </c>
    </row>
    <row r="3402" spans="5:5">
      <c r="E3402" s="382">
        <f>F3402*C3402</f>
        <v>0</v>
      </c>
    </row>
    <row r="3403" spans="5:5">
      <c r="E3403" s="382">
        <f>F3403*C3403</f>
        <v>0</v>
      </c>
    </row>
    <row r="3404" spans="5:5">
      <c r="E3404" s="382">
        <f>F3404*C3404</f>
        <v>0</v>
      </c>
    </row>
    <row r="3405" spans="5:5">
      <c r="E3405" s="382">
        <f>F3405*C3405</f>
        <v>0</v>
      </c>
    </row>
    <row r="3406" spans="5:5">
      <c r="E3406" s="382">
        <f>F3406*C3406</f>
        <v>0</v>
      </c>
    </row>
    <row r="3407" spans="5:5">
      <c r="E3407" s="382">
        <f>F3407*C3407</f>
        <v>0</v>
      </c>
    </row>
    <row r="3408" spans="5:5">
      <c r="E3408" s="382">
        <f>F3408*C3408</f>
        <v>0</v>
      </c>
    </row>
    <row r="3409" spans="5:5">
      <c r="E3409" s="382">
        <f>F3409*C3409</f>
        <v>0</v>
      </c>
    </row>
    <row r="3410" spans="5:5">
      <c r="E3410" s="382">
        <f>F3410*C3410</f>
        <v>0</v>
      </c>
    </row>
    <row r="3411" spans="5:5">
      <c r="E3411" s="382">
        <f>F3411*C3411</f>
        <v>0</v>
      </c>
    </row>
    <row r="3412" spans="5:5">
      <c r="E3412" s="382">
        <f>F3412*C3412</f>
        <v>0</v>
      </c>
    </row>
    <row r="3413" spans="5:5">
      <c r="E3413" s="382">
        <f>F3413*C3413</f>
        <v>0</v>
      </c>
    </row>
    <row r="3414" spans="5:5">
      <c r="E3414" s="382">
        <f>F3414*C3414</f>
        <v>0</v>
      </c>
    </row>
    <row r="3415" spans="5:5">
      <c r="E3415" s="382">
        <f>F3415*C3415</f>
        <v>0</v>
      </c>
    </row>
    <row r="3416" spans="5:5">
      <c r="E3416" s="382">
        <f>F3416*C3416</f>
        <v>0</v>
      </c>
    </row>
    <row r="3417" spans="5:5">
      <c r="E3417" s="382">
        <f>F3417*C3417</f>
        <v>0</v>
      </c>
    </row>
    <row r="3418" spans="5:5">
      <c r="E3418" s="382">
        <f>F3418*C3418</f>
        <v>0</v>
      </c>
    </row>
    <row r="3419" spans="5:5">
      <c r="E3419" s="382">
        <f>F3419*C3419</f>
        <v>0</v>
      </c>
    </row>
    <row r="3420" spans="5:5">
      <c r="E3420" s="382">
        <f>F3420*C3420</f>
        <v>0</v>
      </c>
    </row>
    <row r="3421" spans="5:5">
      <c r="E3421" s="382">
        <f>F3421*C3421</f>
        <v>0</v>
      </c>
    </row>
    <row r="3422" spans="5:5">
      <c r="E3422" s="382">
        <f>F3422*C3422</f>
        <v>0</v>
      </c>
    </row>
    <row r="3423" spans="5:5">
      <c r="E3423" s="382">
        <f>F3423*C3423</f>
        <v>0</v>
      </c>
    </row>
    <row r="3424" spans="5:5">
      <c r="E3424" s="382">
        <f>F3424*C3424</f>
        <v>0</v>
      </c>
    </row>
    <row r="3425" spans="5:5">
      <c r="E3425" s="382">
        <f>F3425*C3425</f>
        <v>0</v>
      </c>
    </row>
    <row r="3426" spans="5:5">
      <c r="E3426" s="382">
        <f>F3426*C3426</f>
        <v>0</v>
      </c>
    </row>
    <row r="3427" spans="5:5">
      <c r="E3427" s="382">
        <f>F3427*C3427</f>
        <v>0</v>
      </c>
    </row>
    <row r="3428" spans="5:5">
      <c r="E3428" s="382">
        <f>F3428*C3428</f>
        <v>0</v>
      </c>
    </row>
    <row r="3429" spans="5:5">
      <c r="E3429" s="382">
        <f>F3429*C3429</f>
        <v>0</v>
      </c>
    </row>
    <row r="3430" spans="5:5">
      <c r="E3430" s="382">
        <f>F3430*C3430</f>
        <v>0</v>
      </c>
    </row>
    <row r="3431" spans="5:5">
      <c r="E3431" s="382">
        <f>F3431*C3431</f>
        <v>0</v>
      </c>
    </row>
    <row r="3432" spans="5:5">
      <c r="E3432" s="382">
        <f>F3432*C3432</f>
        <v>0</v>
      </c>
    </row>
    <row r="3433" spans="5:5">
      <c r="E3433" s="382">
        <f>F3433*C3433</f>
        <v>0</v>
      </c>
    </row>
    <row r="3434" spans="5:5">
      <c r="E3434" s="382">
        <f>F3434*C3434</f>
        <v>0</v>
      </c>
    </row>
    <row r="3435" spans="5:5">
      <c r="E3435" s="382">
        <f>F3435*C3435</f>
        <v>0</v>
      </c>
    </row>
    <row r="3436" spans="5:5">
      <c r="E3436" s="382">
        <f>F3436*C3436</f>
        <v>0</v>
      </c>
    </row>
    <row r="3437" spans="5:5">
      <c r="E3437" s="382">
        <f>F3437*C3437</f>
        <v>0</v>
      </c>
    </row>
    <row r="3438" spans="5:5">
      <c r="E3438" s="382">
        <f>F3438*C3438</f>
        <v>0</v>
      </c>
    </row>
    <row r="3439" spans="5:5">
      <c r="E3439" s="382">
        <f>F3439*C3439</f>
        <v>0</v>
      </c>
    </row>
    <row r="3440" spans="5:5">
      <c r="E3440" s="382">
        <f>F3440*C3440</f>
        <v>0</v>
      </c>
    </row>
    <row r="3441" spans="5:5">
      <c r="E3441" s="382">
        <f>F3441*C3441</f>
        <v>0</v>
      </c>
    </row>
    <row r="3442" spans="5:5">
      <c r="E3442" s="382">
        <f>F3442*C3442</f>
        <v>0</v>
      </c>
    </row>
    <row r="3443" spans="5:5">
      <c r="E3443" s="382">
        <f>F3443*C3443</f>
        <v>0</v>
      </c>
    </row>
    <row r="3444" spans="5:5">
      <c r="E3444" s="382">
        <f>F3444*C3444</f>
        <v>0</v>
      </c>
    </row>
    <row r="3445" spans="5:5">
      <c r="E3445" s="382">
        <f>F3445*C3445</f>
        <v>0</v>
      </c>
    </row>
    <row r="3446" spans="5:5">
      <c r="E3446" s="382">
        <f>F3446*C3446</f>
        <v>0</v>
      </c>
    </row>
    <row r="3447" spans="5:5">
      <c r="E3447" s="382">
        <f>F3447*C3447</f>
        <v>0</v>
      </c>
    </row>
    <row r="3448" spans="5:5">
      <c r="E3448" s="382">
        <f>F3448*C3448</f>
        <v>0</v>
      </c>
    </row>
    <row r="3449" spans="5:5">
      <c r="E3449" s="382">
        <f>F3449*C3449</f>
        <v>0</v>
      </c>
    </row>
    <row r="3450" spans="5:5">
      <c r="E3450" s="382">
        <f>F3450*C3450</f>
        <v>0</v>
      </c>
    </row>
    <row r="3451" spans="5:5">
      <c r="E3451" s="382">
        <f>F3451*C3451</f>
        <v>0</v>
      </c>
    </row>
    <row r="3452" spans="5:5">
      <c r="E3452" s="382">
        <f>F3452*C3452</f>
        <v>0</v>
      </c>
    </row>
    <row r="3453" spans="5:5">
      <c r="E3453" s="382">
        <f>F3453*C3453</f>
        <v>0</v>
      </c>
    </row>
    <row r="3454" spans="5:5">
      <c r="E3454" s="382">
        <f>F3454*C3454</f>
        <v>0</v>
      </c>
    </row>
    <row r="3455" spans="5:5">
      <c r="E3455" s="382">
        <f>F3455*C3455</f>
        <v>0</v>
      </c>
    </row>
    <row r="3456" spans="5:5">
      <c r="E3456" s="382">
        <f>F3456*C3456</f>
        <v>0</v>
      </c>
    </row>
    <row r="3457" spans="5:5">
      <c r="E3457" s="382">
        <f>F3457*C3457</f>
        <v>0</v>
      </c>
    </row>
    <row r="3458" spans="5:5">
      <c r="E3458" s="382">
        <f>F3458*C3458</f>
        <v>0</v>
      </c>
    </row>
    <row r="3459" spans="5:5">
      <c r="E3459" s="382">
        <f>F3459*C3459</f>
        <v>0</v>
      </c>
    </row>
    <row r="3460" spans="5:5">
      <c r="E3460" s="382">
        <f>F3460*C3460</f>
        <v>0</v>
      </c>
    </row>
    <row r="3461" spans="5:5">
      <c r="E3461" s="382">
        <f>F3461*C3461</f>
        <v>0</v>
      </c>
    </row>
    <row r="3462" spans="5:5">
      <c r="E3462" s="382">
        <f>F3462*C3462</f>
        <v>0</v>
      </c>
    </row>
    <row r="3463" spans="5:5">
      <c r="E3463" s="382">
        <f>F3463*C3463</f>
        <v>0</v>
      </c>
    </row>
    <row r="3464" spans="5:5">
      <c r="E3464" s="382">
        <f>F3464*C3464</f>
        <v>0</v>
      </c>
    </row>
    <row r="3465" spans="5:5">
      <c r="E3465" s="382">
        <f>F3465*C3465</f>
        <v>0</v>
      </c>
    </row>
    <row r="3466" spans="5:5">
      <c r="E3466" s="382">
        <f>F3466*C3466</f>
        <v>0</v>
      </c>
    </row>
    <row r="3467" spans="5:5">
      <c r="E3467" s="382">
        <f>F3467*C3467</f>
        <v>0</v>
      </c>
    </row>
    <row r="3468" spans="5:5">
      <c r="E3468" s="382">
        <f>F3468*C3468</f>
        <v>0</v>
      </c>
    </row>
    <row r="3469" spans="5:5">
      <c r="E3469" s="382">
        <f>F3469*C3469</f>
        <v>0</v>
      </c>
    </row>
    <row r="3470" spans="5:5">
      <c r="E3470" s="382">
        <f>F3470*C3470</f>
        <v>0</v>
      </c>
    </row>
    <row r="3471" spans="5:5">
      <c r="E3471" s="382">
        <f>F3471*C3471</f>
        <v>0</v>
      </c>
    </row>
    <row r="3472" spans="5:5">
      <c r="E3472" s="382">
        <f>F3472*C3472</f>
        <v>0</v>
      </c>
    </row>
    <row r="3473" spans="5:5">
      <c r="E3473" s="382">
        <f>F3473*C3473</f>
        <v>0</v>
      </c>
    </row>
    <row r="3474" spans="5:5">
      <c r="E3474" s="382">
        <f>F3474*C3474</f>
        <v>0</v>
      </c>
    </row>
    <row r="3475" spans="5:5">
      <c r="E3475" s="382">
        <f>F3475*C3475</f>
        <v>0</v>
      </c>
    </row>
    <row r="3476" spans="5:5">
      <c r="E3476" s="382">
        <f>F3476*C3476</f>
        <v>0</v>
      </c>
    </row>
    <row r="3477" spans="5:5">
      <c r="E3477" s="382">
        <f>F3477*C3477</f>
        <v>0</v>
      </c>
    </row>
    <row r="3478" spans="5:5">
      <c r="E3478" s="382">
        <f>F3478*C3478</f>
        <v>0</v>
      </c>
    </row>
    <row r="3479" spans="5:5">
      <c r="E3479" s="382">
        <f>F3479*C3479</f>
        <v>0</v>
      </c>
    </row>
    <row r="3480" spans="5:5">
      <c r="E3480" s="382">
        <f>F3480*C3480</f>
        <v>0</v>
      </c>
    </row>
    <row r="3481" spans="5:5">
      <c r="E3481" s="382">
        <f>F3481*C3481</f>
        <v>0</v>
      </c>
    </row>
    <row r="3482" spans="5:5">
      <c r="E3482" s="382">
        <f>F3482*C3482</f>
        <v>0</v>
      </c>
    </row>
    <row r="3483" spans="5:5">
      <c r="E3483" s="382">
        <f>F3483*C3483</f>
        <v>0</v>
      </c>
    </row>
    <row r="3484" spans="5:5">
      <c r="E3484" s="382">
        <f>F3484*C3484</f>
        <v>0</v>
      </c>
    </row>
    <row r="3485" spans="5:5">
      <c r="E3485" s="382">
        <f>F3485*C3485</f>
        <v>0</v>
      </c>
    </row>
    <row r="3486" spans="5:5">
      <c r="E3486" s="382">
        <f>F3486*C3486</f>
        <v>0</v>
      </c>
    </row>
    <row r="3487" spans="5:5">
      <c r="E3487" s="382">
        <f>F3487*C3487</f>
        <v>0</v>
      </c>
    </row>
    <row r="3488" spans="5:5">
      <c r="E3488" s="382">
        <f>F3488*C3488</f>
        <v>0</v>
      </c>
    </row>
    <row r="3489" spans="5:5">
      <c r="E3489" s="382">
        <f>F3489*C3489</f>
        <v>0</v>
      </c>
    </row>
    <row r="3490" spans="5:5">
      <c r="E3490" s="382">
        <f>F3490*C3490</f>
        <v>0</v>
      </c>
    </row>
    <row r="3491" spans="5:5">
      <c r="E3491" s="382">
        <f>F3491*C3491</f>
        <v>0</v>
      </c>
    </row>
    <row r="3492" spans="5:5">
      <c r="E3492" s="382">
        <f>F3492*C3492</f>
        <v>0</v>
      </c>
    </row>
    <row r="3493" spans="5:5">
      <c r="E3493" s="382">
        <f>F3493*C3493</f>
        <v>0</v>
      </c>
    </row>
    <row r="3494" spans="5:5">
      <c r="E3494" s="382">
        <f>F3494*C3494</f>
        <v>0</v>
      </c>
    </row>
    <row r="3495" spans="5:5">
      <c r="E3495" s="382">
        <f>F3495*C3495</f>
        <v>0</v>
      </c>
    </row>
    <row r="3496" spans="5:5">
      <c r="E3496" s="382">
        <f>F3496*C3496</f>
        <v>0</v>
      </c>
    </row>
    <row r="3497" spans="5:5">
      <c r="E3497" s="382">
        <f>F3497*C3497</f>
        <v>0</v>
      </c>
    </row>
    <row r="3498" spans="5:5">
      <c r="E3498" s="382">
        <f>F3498*C3498</f>
        <v>0</v>
      </c>
    </row>
    <row r="3499" spans="5:5">
      <c r="E3499" s="382">
        <f>F3499*C3499</f>
        <v>0</v>
      </c>
    </row>
    <row r="3500" spans="5:5">
      <c r="E3500" s="382">
        <f>F3500*C3500</f>
        <v>0</v>
      </c>
    </row>
    <row r="3501" spans="5:5">
      <c r="E3501" s="382">
        <f>F3501*C3501</f>
        <v>0</v>
      </c>
    </row>
    <row r="3502" spans="5:5">
      <c r="E3502" s="382">
        <f>F3502*C3502</f>
        <v>0</v>
      </c>
    </row>
    <row r="3503" spans="5:5">
      <c r="E3503" s="382">
        <f>F3503*C3503</f>
        <v>0</v>
      </c>
    </row>
    <row r="3504" spans="5:5">
      <c r="E3504" s="382">
        <f>F3504*C3504</f>
        <v>0</v>
      </c>
    </row>
    <row r="3505" spans="5:5">
      <c r="E3505" s="382">
        <f>F3505*C3505</f>
        <v>0</v>
      </c>
    </row>
    <row r="3506" spans="5:5">
      <c r="E3506" s="382">
        <f>F3506*C3506</f>
        <v>0</v>
      </c>
    </row>
    <row r="3507" spans="5:5">
      <c r="E3507" s="382">
        <f>F3507*C3507</f>
        <v>0</v>
      </c>
    </row>
    <row r="3508" spans="5:5">
      <c r="E3508" s="382">
        <f>F3508*C3508</f>
        <v>0</v>
      </c>
    </row>
    <row r="3509" spans="5:5">
      <c r="E3509" s="382">
        <f>F3509*C3509</f>
        <v>0</v>
      </c>
    </row>
    <row r="3510" spans="5:5">
      <c r="E3510" s="382">
        <f>F3510*C3510</f>
        <v>0</v>
      </c>
    </row>
    <row r="3511" spans="5:5">
      <c r="E3511" s="382">
        <f>F3511*C3511</f>
        <v>0</v>
      </c>
    </row>
    <row r="3512" spans="5:5">
      <c r="E3512" s="382">
        <f>F3512*C3512</f>
        <v>0</v>
      </c>
    </row>
    <row r="3513" spans="5:5">
      <c r="E3513" s="382">
        <f>F3513*C3513</f>
        <v>0</v>
      </c>
    </row>
    <row r="3514" spans="5:5">
      <c r="E3514" s="382">
        <f>F3514*C3514</f>
        <v>0</v>
      </c>
    </row>
    <row r="3515" spans="5:5">
      <c r="E3515" s="382">
        <f>F3515*C3515</f>
        <v>0</v>
      </c>
    </row>
    <row r="3516" spans="5:5">
      <c r="E3516" s="382">
        <f>F3516*C3516</f>
        <v>0</v>
      </c>
    </row>
    <row r="3517" spans="5:5">
      <c r="E3517" s="382">
        <f>F3517*C3517</f>
        <v>0</v>
      </c>
    </row>
    <row r="3518" spans="5:5">
      <c r="E3518" s="382">
        <f>F3518*C3518</f>
        <v>0</v>
      </c>
    </row>
    <row r="3519" spans="5:5">
      <c r="E3519" s="382">
        <f>F3519*C3519</f>
        <v>0</v>
      </c>
    </row>
    <row r="3520" spans="5:5">
      <c r="E3520" s="382">
        <f>F3520*C3520</f>
        <v>0</v>
      </c>
    </row>
    <row r="3521" spans="5:5">
      <c r="E3521" s="382">
        <f>F3521*C3521</f>
        <v>0</v>
      </c>
    </row>
    <row r="3522" spans="5:5">
      <c r="E3522" s="382">
        <f>F3522*C3522</f>
        <v>0</v>
      </c>
    </row>
    <row r="3523" spans="5:5">
      <c r="E3523" s="382">
        <f>F3523*C3523</f>
        <v>0</v>
      </c>
    </row>
    <row r="3524" spans="5:5">
      <c r="E3524" s="382">
        <f>F3524*C3524</f>
        <v>0</v>
      </c>
    </row>
    <row r="3525" spans="5:5">
      <c r="E3525" s="382">
        <f>F3525*C3525</f>
        <v>0</v>
      </c>
    </row>
    <row r="3526" spans="5:5">
      <c r="E3526" s="382">
        <f>F3526*C3526</f>
        <v>0</v>
      </c>
    </row>
    <row r="3527" spans="5:5">
      <c r="E3527" s="382">
        <f>F3527*C3527</f>
        <v>0</v>
      </c>
    </row>
    <row r="3528" spans="5:5">
      <c r="E3528" s="382">
        <f>F3528*C3528</f>
        <v>0</v>
      </c>
    </row>
    <row r="3529" spans="5:5">
      <c r="E3529" s="382">
        <f>F3529*C3529</f>
        <v>0</v>
      </c>
    </row>
    <row r="3530" spans="5:5">
      <c r="E3530" s="382">
        <f>F3530*C3530</f>
        <v>0</v>
      </c>
    </row>
    <row r="3531" spans="5:5">
      <c r="E3531" s="382">
        <f>F3531*C3531</f>
        <v>0</v>
      </c>
    </row>
    <row r="3532" spans="5:5">
      <c r="E3532" s="382">
        <f>F3532*C3532</f>
        <v>0</v>
      </c>
    </row>
    <row r="3533" spans="5:5">
      <c r="E3533" s="382">
        <f>F3533*C3533</f>
        <v>0</v>
      </c>
    </row>
    <row r="3534" spans="5:5">
      <c r="E3534" s="382">
        <f>F3534*C3534</f>
        <v>0</v>
      </c>
    </row>
    <row r="3535" spans="5:5">
      <c r="E3535" s="382">
        <f>F3535*C3535</f>
        <v>0</v>
      </c>
    </row>
    <row r="3536" spans="5:5">
      <c r="E3536" s="382">
        <f>F3536*C3536</f>
        <v>0</v>
      </c>
    </row>
    <row r="3537" spans="5:5">
      <c r="E3537" s="382">
        <f>F3537*C3537</f>
        <v>0</v>
      </c>
    </row>
    <row r="3538" spans="5:5">
      <c r="E3538" s="382">
        <f>F3538*C3538</f>
        <v>0</v>
      </c>
    </row>
    <row r="3539" spans="5:5">
      <c r="E3539" s="382">
        <f>F3539*C3539</f>
        <v>0</v>
      </c>
    </row>
    <row r="3540" spans="5:5">
      <c r="E3540" s="382">
        <f>F3540*C3540</f>
        <v>0</v>
      </c>
    </row>
    <row r="3541" spans="5:5">
      <c r="E3541" s="382">
        <f>F3541*C3541</f>
        <v>0</v>
      </c>
    </row>
    <row r="3542" spans="5:5">
      <c r="E3542" s="382">
        <f>F3542*C3542</f>
        <v>0</v>
      </c>
    </row>
    <row r="3543" spans="5:5">
      <c r="E3543" s="382">
        <f>F3543*C3543</f>
        <v>0</v>
      </c>
    </row>
    <row r="3544" spans="5:5">
      <c r="E3544" s="382">
        <f>F3544*C3544</f>
        <v>0</v>
      </c>
    </row>
    <row r="3545" spans="5:5">
      <c r="E3545" s="382">
        <f>F3545*C3545</f>
        <v>0</v>
      </c>
    </row>
    <row r="3546" spans="5:5">
      <c r="E3546" s="382">
        <f>F3546*C3546</f>
        <v>0</v>
      </c>
    </row>
    <row r="3547" spans="5:5">
      <c r="E3547" s="382">
        <f>F3547*C3547</f>
        <v>0</v>
      </c>
    </row>
    <row r="3548" spans="5:5">
      <c r="E3548" s="382">
        <f>F3548*C3548</f>
        <v>0</v>
      </c>
    </row>
    <row r="3549" spans="5:5">
      <c r="E3549" s="382">
        <f>F3549*C3549</f>
        <v>0</v>
      </c>
    </row>
    <row r="3550" spans="5:5">
      <c r="E3550" s="382">
        <f>F3550*C3550</f>
        <v>0</v>
      </c>
    </row>
    <row r="3551" spans="5:5">
      <c r="E3551" s="382">
        <f>F3551*C3551</f>
        <v>0</v>
      </c>
    </row>
    <row r="3552" spans="5:5">
      <c r="E3552" s="382">
        <f>F3552*C3552</f>
        <v>0</v>
      </c>
    </row>
    <row r="3553" spans="5:5">
      <c r="E3553" s="382">
        <f>F3553*C3553</f>
        <v>0</v>
      </c>
    </row>
    <row r="3554" spans="5:5">
      <c r="E3554" s="382">
        <f>F3554*C3554</f>
        <v>0</v>
      </c>
    </row>
    <row r="3555" spans="5:5">
      <c r="E3555" s="382">
        <f>F3555*C3555</f>
        <v>0</v>
      </c>
    </row>
    <row r="3556" spans="5:5">
      <c r="E3556" s="382">
        <f>F3556*C3556</f>
        <v>0</v>
      </c>
    </row>
    <row r="3557" spans="5:5">
      <c r="E3557" s="382">
        <f>F3557*C3557</f>
        <v>0</v>
      </c>
    </row>
    <row r="3558" spans="5:5">
      <c r="E3558" s="382">
        <f>F3558*C3558</f>
        <v>0</v>
      </c>
    </row>
    <row r="3559" spans="5:5">
      <c r="E3559" s="382">
        <f>F3559*C3559</f>
        <v>0</v>
      </c>
    </row>
    <row r="3560" spans="5:5">
      <c r="E3560" s="382">
        <f>F3560*C3560</f>
        <v>0</v>
      </c>
    </row>
    <row r="3561" spans="5:5">
      <c r="E3561" s="382">
        <f>F3561*C3561</f>
        <v>0</v>
      </c>
    </row>
    <row r="3562" spans="5:5">
      <c r="E3562" s="382">
        <f>F3562*C3562</f>
        <v>0</v>
      </c>
    </row>
    <row r="3563" spans="5:5">
      <c r="E3563" s="382">
        <f>F3563*C3563</f>
        <v>0</v>
      </c>
    </row>
    <row r="3564" spans="5:5">
      <c r="E3564" s="382">
        <f>F3564*C3564</f>
        <v>0</v>
      </c>
    </row>
    <row r="3565" spans="5:5">
      <c r="E3565" s="382">
        <f>F3565*C3565</f>
        <v>0</v>
      </c>
    </row>
    <row r="3566" spans="5:5">
      <c r="E3566" s="382">
        <f>F3566*C3566</f>
        <v>0</v>
      </c>
    </row>
    <row r="3567" spans="5:5">
      <c r="E3567" s="382">
        <f>F3567*C3567</f>
        <v>0</v>
      </c>
    </row>
    <row r="3568" spans="5:5">
      <c r="E3568" s="382">
        <f>F3568*C3568</f>
        <v>0</v>
      </c>
    </row>
    <row r="3569" spans="5:5">
      <c r="E3569" s="382">
        <f>F3569*C3569</f>
        <v>0</v>
      </c>
    </row>
    <row r="3570" spans="5:5">
      <c r="E3570" s="382">
        <f>F3570*C3570</f>
        <v>0</v>
      </c>
    </row>
    <row r="3571" spans="5:5">
      <c r="E3571" s="382">
        <f>F3571*C3571</f>
        <v>0</v>
      </c>
    </row>
    <row r="3572" spans="5:5">
      <c r="E3572" s="382">
        <f>F3572*C3572</f>
        <v>0</v>
      </c>
    </row>
    <row r="3573" spans="5:5">
      <c r="E3573" s="382">
        <f>F3573*C3573</f>
        <v>0</v>
      </c>
    </row>
    <row r="3574" spans="5:5">
      <c r="E3574" s="382">
        <f>F3574*C3574</f>
        <v>0</v>
      </c>
    </row>
    <row r="3575" spans="5:5">
      <c r="E3575" s="382">
        <f>F3575*C3575</f>
        <v>0</v>
      </c>
    </row>
    <row r="3576" spans="5:5">
      <c r="E3576" s="382">
        <f>F3576*C3576</f>
        <v>0</v>
      </c>
    </row>
    <row r="3577" spans="5:5">
      <c r="E3577" s="382">
        <f>F3577*C3577</f>
        <v>0</v>
      </c>
    </row>
    <row r="3578" spans="5:5">
      <c r="E3578" s="382">
        <f>F3578*C3578</f>
        <v>0</v>
      </c>
    </row>
    <row r="3579" spans="5:5">
      <c r="E3579" s="382">
        <f>F3579*C3579</f>
        <v>0</v>
      </c>
    </row>
    <row r="3580" spans="5:5">
      <c r="E3580" s="382">
        <f>F3580*C3580</f>
        <v>0</v>
      </c>
    </row>
    <row r="3581" spans="5:5">
      <c r="E3581" s="382">
        <f>F3581*C3581</f>
        <v>0</v>
      </c>
    </row>
    <row r="3582" spans="5:5">
      <c r="E3582" s="382">
        <f>F3582*C3582</f>
        <v>0</v>
      </c>
    </row>
    <row r="3583" spans="5:5">
      <c r="E3583" s="382">
        <f>F3583*C3583</f>
        <v>0</v>
      </c>
    </row>
    <row r="3584" spans="5:5">
      <c r="E3584" s="382">
        <f>F3584*C3584</f>
        <v>0</v>
      </c>
    </row>
    <row r="3585" spans="5:5">
      <c r="E3585" s="382">
        <f>F3585*C3585</f>
        <v>0</v>
      </c>
    </row>
    <row r="3586" spans="5:5">
      <c r="E3586" s="382">
        <f>F3586*C3586</f>
        <v>0</v>
      </c>
    </row>
    <row r="3587" spans="5:5">
      <c r="E3587" s="382">
        <f>F3587*C3587</f>
        <v>0</v>
      </c>
    </row>
    <row r="3588" spans="5:5">
      <c r="E3588" s="382">
        <f>F3588*C3588</f>
        <v>0</v>
      </c>
    </row>
    <row r="3589" spans="5:5">
      <c r="E3589" s="382">
        <f>F3589*C3589</f>
        <v>0</v>
      </c>
    </row>
    <row r="3590" spans="5:5">
      <c r="E3590" s="382">
        <f>F3590*C3590</f>
        <v>0</v>
      </c>
    </row>
    <row r="3591" spans="5:5">
      <c r="E3591" s="382">
        <f>F3591*C3591</f>
        <v>0</v>
      </c>
    </row>
    <row r="3592" spans="5:5">
      <c r="E3592" s="382">
        <f>F3592*C3592</f>
        <v>0</v>
      </c>
    </row>
    <row r="3593" spans="5:5">
      <c r="E3593" s="382">
        <f>F3593*C3593</f>
        <v>0</v>
      </c>
    </row>
    <row r="3594" spans="5:5">
      <c r="E3594" s="382">
        <f>F3594*C3594</f>
        <v>0</v>
      </c>
    </row>
    <row r="3595" spans="5:5">
      <c r="E3595" s="382">
        <f>F3595*C3595</f>
        <v>0</v>
      </c>
    </row>
    <row r="3596" spans="5:5">
      <c r="E3596" s="382">
        <f>F3596*C3596</f>
        <v>0</v>
      </c>
    </row>
    <row r="3597" spans="5:5">
      <c r="E3597" s="382">
        <f>F3597*C3597</f>
        <v>0</v>
      </c>
    </row>
    <row r="3598" spans="5:5">
      <c r="E3598" s="382">
        <f>F3598*C3598</f>
        <v>0</v>
      </c>
    </row>
    <row r="3599" spans="5:5">
      <c r="E3599" s="382">
        <f>F3599*C3599</f>
        <v>0</v>
      </c>
    </row>
    <row r="3600" spans="5:5">
      <c r="E3600" s="382">
        <f>F3600*C3600</f>
        <v>0</v>
      </c>
    </row>
    <row r="3601" spans="5:5">
      <c r="E3601" s="382">
        <f>F3601*C3601</f>
        <v>0</v>
      </c>
    </row>
    <row r="3602" spans="5:5">
      <c r="E3602" s="382">
        <f>F3602*C3602</f>
        <v>0</v>
      </c>
    </row>
    <row r="3603" spans="5:5">
      <c r="E3603" s="382">
        <f>F3603*C3603</f>
        <v>0</v>
      </c>
    </row>
    <row r="3604" spans="5:5">
      <c r="E3604" s="382">
        <f>F3604*C3604</f>
        <v>0</v>
      </c>
    </row>
    <row r="3605" spans="5:5">
      <c r="E3605" s="382">
        <f>F3605*C3605</f>
        <v>0</v>
      </c>
    </row>
    <row r="3606" spans="5:5">
      <c r="E3606" s="382">
        <f>F3606*C3606</f>
        <v>0</v>
      </c>
    </row>
    <row r="3607" spans="5:5">
      <c r="E3607" s="382">
        <f>F3607*C3607</f>
        <v>0</v>
      </c>
    </row>
    <row r="3608" spans="5:5">
      <c r="E3608" s="382">
        <f>F3608*C3608</f>
        <v>0</v>
      </c>
    </row>
    <row r="3609" spans="5:5">
      <c r="E3609" s="382">
        <f>F3609*C3609</f>
        <v>0</v>
      </c>
    </row>
    <row r="3610" spans="5:5">
      <c r="E3610" s="382">
        <f>F3610*C3610</f>
        <v>0</v>
      </c>
    </row>
    <row r="3611" spans="5:5">
      <c r="E3611" s="382">
        <f>F3611*C3611</f>
        <v>0</v>
      </c>
    </row>
    <row r="3612" spans="5:5">
      <c r="E3612" s="382">
        <f>F3612*C3612</f>
        <v>0</v>
      </c>
    </row>
    <row r="3613" spans="5:5">
      <c r="E3613" s="382">
        <f>F3613*C3613</f>
        <v>0</v>
      </c>
    </row>
    <row r="3614" spans="5:5">
      <c r="E3614" s="382">
        <f>F3614*C3614</f>
        <v>0</v>
      </c>
    </row>
    <row r="3615" spans="5:5">
      <c r="E3615" s="382">
        <f>F3615*C3615</f>
        <v>0</v>
      </c>
    </row>
    <row r="3616" spans="5:5">
      <c r="E3616" s="382">
        <f>F3616*C3616</f>
        <v>0</v>
      </c>
    </row>
    <row r="3617" spans="5:5">
      <c r="E3617" s="382">
        <f>F3617*C3617</f>
        <v>0</v>
      </c>
    </row>
    <row r="3618" spans="5:5">
      <c r="E3618" s="382">
        <f>F3618*C3618</f>
        <v>0</v>
      </c>
    </row>
    <row r="3619" spans="5:5">
      <c r="E3619" s="382">
        <f>F3619*C3619</f>
        <v>0</v>
      </c>
    </row>
    <row r="3620" spans="5:5">
      <c r="E3620" s="382">
        <f>F3620*C3620</f>
        <v>0</v>
      </c>
    </row>
    <row r="3621" spans="5:5">
      <c r="E3621" s="382">
        <f>F3621*C3621</f>
        <v>0</v>
      </c>
    </row>
    <row r="3622" spans="5:5">
      <c r="E3622" s="382">
        <f>F3622*C3622</f>
        <v>0</v>
      </c>
    </row>
    <row r="3623" spans="5:5">
      <c r="E3623" s="382">
        <f>F3623*C3623</f>
        <v>0</v>
      </c>
    </row>
    <row r="3624" spans="5:5">
      <c r="E3624" s="382">
        <f>F3624*C3624</f>
        <v>0</v>
      </c>
    </row>
    <row r="3625" spans="5:5">
      <c r="E3625" s="382">
        <f>F3625*C3625</f>
        <v>0</v>
      </c>
    </row>
    <row r="3626" spans="5:5">
      <c r="E3626" s="382">
        <f>F3626*C3626</f>
        <v>0</v>
      </c>
    </row>
    <row r="3627" spans="5:5">
      <c r="E3627" s="382">
        <f>F3627*C3627</f>
        <v>0</v>
      </c>
    </row>
    <row r="3628" spans="5:5">
      <c r="E3628" s="382">
        <f>F3628*C3628</f>
        <v>0</v>
      </c>
    </row>
    <row r="3629" spans="5:5">
      <c r="E3629" s="382">
        <f>F3629*C3629</f>
        <v>0</v>
      </c>
    </row>
    <row r="3630" spans="5:5">
      <c r="E3630" s="382">
        <f>F3630*C3630</f>
        <v>0</v>
      </c>
    </row>
    <row r="3631" spans="5:5">
      <c r="E3631" s="382">
        <f>F3631*C3631</f>
        <v>0</v>
      </c>
    </row>
    <row r="3632" spans="5:5">
      <c r="E3632" s="382">
        <f>F3632*C3632</f>
        <v>0</v>
      </c>
    </row>
    <row r="3633" spans="5:5">
      <c r="E3633" s="382">
        <f>F3633*C3633</f>
        <v>0</v>
      </c>
    </row>
    <row r="3634" spans="5:5">
      <c r="E3634" s="382">
        <f>F3634*C3634</f>
        <v>0</v>
      </c>
    </row>
    <row r="3635" spans="5:5">
      <c r="E3635" s="382">
        <f>F3635*C3635</f>
        <v>0</v>
      </c>
    </row>
    <row r="3636" spans="5:5">
      <c r="E3636" s="382">
        <f>F3636*C3636</f>
        <v>0</v>
      </c>
    </row>
    <row r="3637" spans="5:5">
      <c r="E3637" s="382">
        <f>F3637*C3637</f>
        <v>0</v>
      </c>
    </row>
    <row r="3638" spans="5:5">
      <c r="E3638" s="382">
        <f>F3638*C3638</f>
        <v>0</v>
      </c>
    </row>
    <row r="3639" spans="5:5">
      <c r="E3639" s="382">
        <f>F3639*C3639</f>
        <v>0</v>
      </c>
    </row>
    <row r="3640" spans="5:5">
      <c r="E3640" s="382">
        <f>F3640*C3640</f>
        <v>0</v>
      </c>
    </row>
    <row r="3641" spans="5:5">
      <c r="E3641" s="382">
        <f>F3641*C3641</f>
        <v>0</v>
      </c>
    </row>
    <row r="3642" spans="5:5">
      <c r="E3642" s="382">
        <f>F3642*C3642</f>
        <v>0</v>
      </c>
    </row>
    <row r="3643" spans="5:5">
      <c r="E3643" s="382">
        <f>F3643*C3643</f>
        <v>0</v>
      </c>
    </row>
    <row r="3644" spans="5:5">
      <c r="E3644" s="382">
        <f>F3644*C3644</f>
        <v>0</v>
      </c>
    </row>
    <row r="3645" spans="5:5">
      <c r="E3645" s="382">
        <f>F3645*C3645</f>
        <v>0</v>
      </c>
    </row>
    <row r="3646" spans="5:5">
      <c r="E3646" s="382">
        <f>F3646*C3646</f>
        <v>0</v>
      </c>
    </row>
    <row r="3647" spans="5:5">
      <c r="E3647" s="382">
        <f>F3647*C3647</f>
        <v>0</v>
      </c>
    </row>
    <row r="3648" spans="5:5">
      <c r="E3648" s="382">
        <f>F3648*C3648</f>
        <v>0</v>
      </c>
    </row>
    <row r="3649" spans="5:5">
      <c r="E3649" s="382">
        <f>F3649*C3649</f>
        <v>0</v>
      </c>
    </row>
    <row r="3650" spans="5:5">
      <c r="E3650" s="382">
        <f>F3650*C3650</f>
        <v>0</v>
      </c>
    </row>
    <row r="3651" spans="5:5">
      <c r="E3651" s="382">
        <f>F3651*C3651</f>
        <v>0</v>
      </c>
    </row>
    <row r="3652" spans="5:5">
      <c r="E3652" s="382">
        <f>F3652*C3652</f>
        <v>0</v>
      </c>
    </row>
    <row r="3653" spans="5:5">
      <c r="E3653" s="382">
        <f>F3653*C3653</f>
        <v>0</v>
      </c>
    </row>
    <row r="3654" spans="5:5">
      <c r="E3654" s="382">
        <f>F3654*C3654</f>
        <v>0</v>
      </c>
    </row>
    <row r="3655" spans="5:5">
      <c r="E3655" s="382">
        <f>F3655*C3655</f>
        <v>0</v>
      </c>
    </row>
    <row r="3656" spans="5:5">
      <c r="E3656" s="382">
        <f>F3656*C3656</f>
        <v>0</v>
      </c>
    </row>
    <row r="3657" spans="5:5">
      <c r="E3657" s="382">
        <f>F3657*C3657</f>
        <v>0</v>
      </c>
    </row>
    <row r="3658" spans="5:5">
      <c r="E3658" s="382">
        <f>F3658*C3658</f>
        <v>0</v>
      </c>
    </row>
    <row r="3659" spans="5:5">
      <c r="E3659" s="382">
        <f>F3659*C3659</f>
        <v>0</v>
      </c>
    </row>
    <row r="3660" spans="5:5">
      <c r="E3660" s="382">
        <f>F3660*C3660</f>
        <v>0</v>
      </c>
    </row>
    <row r="3661" spans="5:5">
      <c r="E3661" s="382">
        <f>F3661*C3661</f>
        <v>0</v>
      </c>
    </row>
    <row r="3662" spans="5:5">
      <c r="E3662" s="382">
        <f>F3662*C3662</f>
        <v>0</v>
      </c>
    </row>
    <row r="3663" spans="5:5">
      <c r="E3663" s="382">
        <f>F3663*C3663</f>
        <v>0</v>
      </c>
    </row>
    <row r="3664" spans="5:5">
      <c r="E3664" s="382">
        <f>F3664*C3664</f>
        <v>0</v>
      </c>
    </row>
    <row r="3665" spans="5:5">
      <c r="E3665" s="382">
        <f>F3665*C3665</f>
        <v>0</v>
      </c>
    </row>
    <row r="3666" spans="5:5">
      <c r="E3666" s="382">
        <f>F3666*C3666</f>
        <v>0</v>
      </c>
    </row>
    <row r="3667" spans="5:5">
      <c r="E3667" s="382">
        <f>F3667*C3667</f>
        <v>0</v>
      </c>
    </row>
    <row r="3668" spans="5:5">
      <c r="E3668" s="382">
        <f>F3668*C3668</f>
        <v>0</v>
      </c>
    </row>
    <row r="3669" spans="5:5">
      <c r="E3669" s="382">
        <f>F3669*C3669</f>
        <v>0</v>
      </c>
    </row>
    <row r="3670" spans="5:5">
      <c r="E3670" s="382">
        <f>F3670*C3670</f>
        <v>0</v>
      </c>
    </row>
    <row r="3671" spans="5:5">
      <c r="E3671" s="382">
        <f>F3671*C3671</f>
        <v>0</v>
      </c>
    </row>
    <row r="3672" spans="5:5">
      <c r="E3672" s="382">
        <f>F3672*C3672</f>
        <v>0</v>
      </c>
    </row>
    <row r="3673" spans="5:5">
      <c r="E3673" s="382">
        <f>F3673*C3673</f>
        <v>0</v>
      </c>
    </row>
    <row r="3674" spans="5:5">
      <c r="E3674" s="382">
        <f>F3674*C3674</f>
        <v>0</v>
      </c>
    </row>
    <row r="3675" spans="5:5">
      <c r="E3675" s="382">
        <f>F3675*C3675</f>
        <v>0</v>
      </c>
    </row>
    <row r="3676" spans="5:5">
      <c r="E3676" s="382">
        <f>F3676*C3676</f>
        <v>0</v>
      </c>
    </row>
    <row r="3677" spans="5:5">
      <c r="E3677" s="382">
        <f>F3677*C3677</f>
        <v>0</v>
      </c>
    </row>
    <row r="3678" spans="5:5">
      <c r="E3678" s="382">
        <f>F3678*C3678</f>
        <v>0</v>
      </c>
    </row>
    <row r="3679" spans="5:5">
      <c r="E3679" s="382">
        <f>F3679*C3679</f>
        <v>0</v>
      </c>
    </row>
    <row r="3680" spans="5:5">
      <c r="E3680" s="382">
        <f>F3680*C3680</f>
        <v>0</v>
      </c>
    </row>
    <row r="3681" spans="5:5">
      <c r="E3681" s="382">
        <f>F3681*C3681</f>
        <v>0</v>
      </c>
    </row>
    <row r="3682" spans="5:5">
      <c r="E3682" s="382">
        <f>F3682*C3682</f>
        <v>0</v>
      </c>
    </row>
    <row r="3683" spans="5:5">
      <c r="E3683" s="382">
        <f>F3683*C3683</f>
        <v>0</v>
      </c>
    </row>
    <row r="3684" spans="5:5">
      <c r="E3684" s="382">
        <f>F3684*C3684</f>
        <v>0</v>
      </c>
    </row>
    <row r="3685" spans="5:5">
      <c r="E3685" s="382">
        <f>F3685*C3685</f>
        <v>0</v>
      </c>
    </row>
    <row r="3686" spans="5:5">
      <c r="E3686" s="382">
        <f>F3686*C3686</f>
        <v>0</v>
      </c>
    </row>
    <row r="3687" spans="5:5">
      <c r="E3687" s="382">
        <f>F3687*C3687</f>
        <v>0</v>
      </c>
    </row>
    <row r="3688" spans="5:5">
      <c r="E3688" s="382">
        <f>F3688*C3688</f>
        <v>0</v>
      </c>
    </row>
    <row r="3689" spans="5:5">
      <c r="E3689" s="382">
        <f>F3689*C3689</f>
        <v>0</v>
      </c>
    </row>
    <row r="3690" spans="5:5">
      <c r="E3690" s="382">
        <f>F3690*C3690</f>
        <v>0</v>
      </c>
    </row>
    <row r="3691" spans="5:5">
      <c r="E3691" s="382">
        <f>F3691*C3691</f>
        <v>0</v>
      </c>
    </row>
    <row r="3692" spans="5:5">
      <c r="E3692" s="382">
        <f>F3692*C3692</f>
        <v>0</v>
      </c>
    </row>
    <row r="3693" spans="5:5">
      <c r="E3693" s="382">
        <f>F3693*C3693</f>
        <v>0</v>
      </c>
    </row>
    <row r="3694" spans="5:5">
      <c r="E3694" s="382">
        <f>F3694*C3694</f>
        <v>0</v>
      </c>
    </row>
    <row r="3695" spans="5:5">
      <c r="E3695" s="382">
        <f>F3695*C3695</f>
        <v>0</v>
      </c>
    </row>
    <row r="3696" spans="5:5">
      <c r="E3696" s="382">
        <f>F3696*C3696</f>
        <v>0</v>
      </c>
    </row>
    <row r="3697" spans="5:5">
      <c r="E3697" s="382">
        <f>F3697*C3697</f>
        <v>0</v>
      </c>
    </row>
    <row r="3698" spans="5:5">
      <c r="E3698" s="382">
        <f>F3698*C3698</f>
        <v>0</v>
      </c>
    </row>
    <row r="3699" spans="5:5">
      <c r="E3699" s="382">
        <f>F3699*C3699</f>
        <v>0</v>
      </c>
    </row>
    <row r="3700" spans="5:5">
      <c r="E3700" s="382">
        <f>F3700*C3700</f>
        <v>0</v>
      </c>
    </row>
    <row r="3701" spans="5:5">
      <c r="E3701" s="382">
        <f>F3701*C3701</f>
        <v>0</v>
      </c>
    </row>
    <row r="3702" spans="5:5">
      <c r="E3702" s="382">
        <f>F3702*C3702</f>
        <v>0</v>
      </c>
    </row>
    <row r="3703" spans="5:5">
      <c r="E3703" s="382">
        <f>F3703*C3703</f>
        <v>0</v>
      </c>
    </row>
    <row r="3704" spans="5:5">
      <c r="E3704" s="382">
        <f>F3704*C3704</f>
        <v>0</v>
      </c>
    </row>
    <row r="3705" spans="5:5">
      <c r="E3705" s="382">
        <f>F3705*C3705</f>
        <v>0</v>
      </c>
    </row>
    <row r="3706" spans="5:5">
      <c r="E3706" s="382">
        <f>F3706*C3706</f>
        <v>0</v>
      </c>
    </row>
    <row r="3707" spans="5:5">
      <c r="E3707" s="382">
        <f>F3707*C3707</f>
        <v>0</v>
      </c>
    </row>
    <row r="3708" spans="5:5">
      <c r="E3708" s="382">
        <f>F3708*C3708</f>
        <v>0</v>
      </c>
    </row>
    <row r="3709" spans="5:5">
      <c r="E3709" s="382">
        <f>F3709*C3709</f>
        <v>0</v>
      </c>
    </row>
    <row r="3710" spans="5:5">
      <c r="E3710" s="382">
        <f>F3710*C3710</f>
        <v>0</v>
      </c>
    </row>
    <row r="3711" spans="5:5">
      <c r="E3711" s="382">
        <f>F3711*C3711</f>
        <v>0</v>
      </c>
    </row>
    <row r="3712" spans="5:5">
      <c r="E3712" s="382">
        <f>F3712*C3712</f>
        <v>0</v>
      </c>
    </row>
    <row r="3713" spans="5:5">
      <c r="E3713" s="382">
        <f>F3713*C3713</f>
        <v>0</v>
      </c>
    </row>
    <row r="3714" spans="5:5">
      <c r="E3714" s="382">
        <f>F3714*C3714</f>
        <v>0</v>
      </c>
    </row>
    <row r="3715" spans="5:5">
      <c r="E3715" s="382">
        <f>F3715*C3715</f>
        <v>0</v>
      </c>
    </row>
    <row r="3716" spans="5:5">
      <c r="E3716" s="382">
        <f>F3716*C3716</f>
        <v>0</v>
      </c>
    </row>
    <row r="3717" spans="5:5">
      <c r="E3717" s="382">
        <f>F3717*C3717</f>
        <v>0</v>
      </c>
    </row>
    <row r="3718" spans="5:5">
      <c r="E3718" s="382">
        <f>F3718*C3718</f>
        <v>0</v>
      </c>
    </row>
    <row r="3719" spans="5:5">
      <c r="E3719" s="382">
        <f>F3719*C3719</f>
        <v>0</v>
      </c>
    </row>
    <row r="3720" spans="5:5">
      <c r="E3720" s="382">
        <f>F3720*C3720</f>
        <v>0</v>
      </c>
    </row>
    <row r="3721" spans="5:5">
      <c r="E3721" s="382">
        <f>F3721*C3721</f>
        <v>0</v>
      </c>
    </row>
    <row r="3722" spans="5:5">
      <c r="E3722" s="382">
        <f>F3722*C3722</f>
        <v>0</v>
      </c>
    </row>
    <row r="3723" spans="5:5">
      <c r="E3723" s="382">
        <f>F3723*C3723</f>
        <v>0</v>
      </c>
    </row>
    <row r="3724" spans="5:5">
      <c r="E3724" s="382">
        <f>F3724*C3724</f>
        <v>0</v>
      </c>
    </row>
    <row r="3725" spans="5:5">
      <c r="E3725" s="382">
        <f>F3725*C3725</f>
        <v>0</v>
      </c>
    </row>
    <row r="3726" spans="5:5">
      <c r="E3726" s="382">
        <f>F3726*C3726</f>
        <v>0</v>
      </c>
    </row>
    <row r="3727" spans="5:5">
      <c r="E3727" s="382">
        <f>F3727*C3727</f>
        <v>0</v>
      </c>
    </row>
    <row r="3728" spans="5:5">
      <c r="E3728" s="382">
        <f>F3728*C3728</f>
        <v>0</v>
      </c>
    </row>
    <row r="3729" spans="5:5">
      <c r="E3729" s="382">
        <f>F3729*C3729</f>
        <v>0</v>
      </c>
    </row>
    <row r="3730" spans="5:5">
      <c r="E3730" s="382">
        <f>F3730*C3730</f>
        <v>0</v>
      </c>
    </row>
    <row r="3731" spans="5:5">
      <c r="E3731" s="382">
        <f>F3731*C3731</f>
        <v>0</v>
      </c>
    </row>
    <row r="3732" spans="5:5">
      <c r="E3732" s="382">
        <f>F3732*C3732</f>
        <v>0</v>
      </c>
    </row>
    <row r="3733" spans="5:5">
      <c r="E3733" s="382">
        <f>F3733*C3733</f>
        <v>0</v>
      </c>
    </row>
    <row r="3734" spans="5:5">
      <c r="E3734" s="382">
        <f>F3734*C3734</f>
        <v>0</v>
      </c>
    </row>
    <row r="3735" spans="5:5">
      <c r="E3735" s="382">
        <f>F3735*C3735</f>
        <v>0</v>
      </c>
    </row>
    <row r="3736" spans="5:5">
      <c r="E3736" s="382">
        <f>F3736*C3736</f>
        <v>0</v>
      </c>
    </row>
    <row r="3737" spans="5:5">
      <c r="E3737" s="382">
        <f>F3737*C3737</f>
        <v>0</v>
      </c>
    </row>
    <row r="3738" spans="5:5">
      <c r="E3738" s="382">
        <f>F3738*C3738</f>
        <v>0</v>
      </c>
    </row>
    <row r="3739" spans="5:5">
      <c r="E3739" s="382">
        <f>F3739*C3739</f>
        <v>0</v>
      </c>
    </row>
    <row r="3740" spans="5:5">
      <c r="E3740" s="382">
        <f>F3740*C3740</f>
        <v>0</v>
      </c>
    </row>
    <row r="3741" spans="5:5">
      <c r="E3741" s="382">
        <f>F3741*C3741</f>
        <v>0</v>
      </c>
    </row>
    <row r="3742" spans="5:5">
      <c r="E3742" s="382">
        <f>F3742*C3742</f>
        <v>0</v>
      </c>
    </row>
    <row r="3743" spans="5:5">
      <c r="E3743" s="382">
        <f>F3743*C3743</f>
        <v>0</v>
      </c>
    </row>
    <row r="3744" spans="5:5">
      <c r="E3744" s="382">
        <f>F3744*C3744</f>
        <v>0</v>
      </c>
    </row>
    <row r="3745" spans="5:5">
      <c r="E3745" s="382">
        <f>F3745*C3745</f>
        <v>0</v>
      </c>
    </row>
    <row r="3746" spans="5:5">
      <c r="E3746" s="382">
        <f>F3746*C3746</f>
        <v>0</v>
      </c>
    </row>
    <row r="3747" spans="5:5">
      <c r="E3747" s="382">
        <f>F3747*C3747</f>
        <v>0</v>
      </c>
    </row>
    <row r="3748" spans="5:5">
      <c r="E3748" s="382">
        <f>F3748*C3748</f>
        <v>0</v>
      </c>
    </row>
    <row r="3749" spans="5:5">
      <c r="E3749" s="382">
        <f>F3749*C3749</f>
        <v>0</v>
      </c>
    </row>
    <row r="3750" spans="5:5">
      <c r="E3750" s="382">
        <f>F3750*C3750</f>
        <v>0</v>
      </c>
    </row>
    <row r="3751" spans="5:5">
      <c r="E3751" s="382">
        <f>F3751*C3751</f>
        <v>0</v>
      </c>
    </row>
    <row r="3752" spans="5:5">
      <c r="E3752" s="382">
        <f>F3752*C3752</f>
        <v>0</v>
      </c>
    </row>
    <row r="3753" spans="5:5">
      <c r="E3753" s="382">
        <f>F3753*C3753</f>
        <v>0</v>
      </c>
    </row>
    <row r="3754" spans="5:5">
      <c r="E3754" s="382">
        <f>F3754*C3754</f>
        <v>0</v>
      </c>
    </row>
    <row r="3755" spans="5:5">
      <c r="E3755" s="382">
        <f>F3755*C3755</f>
        <v>0</v>
      </c>
    </row>
    <row r="3756" spans="5:5">
      <c r="E3756" s="382">
        <f>F3756*C3756</f>
        <v>0</v>
      </c>
    </row>
    <row r="3757" spans="5:5">
      <c r="E3757" s="382">
        <f>F3757*C3757</f>
        <v>0</v>
      </c>
    </row>
    <row r="3758" spans="5:5">
      <c r="E3758" s="382">
        <f>F3758*C3758</f>
        <v>0</v>
      </c>
    </row>
    <row r="3759" spans="5:5">
      <c r="E3759" s="382">
        <f>F3759*C3759</f>
        <v>0</v>
      </c>
    </row>
    <row r="3760" spans="5:5">
      <c r="E3760" s="382">
        <f>F3760*C3760</f>
        <v>0</v>
      </c>
    </row>
    <row r="3761" spans="5:5">
      <c r="E3761" s="382">
        <f>F3761*C3761</f>
        <v>0</v>
      </c>
    </row>
    <row r="3762" spans="5:5">
      <c r="E3762" s="382">
        <f>F3762*C3762</f>
        <v>0</v>
      </c>
    </row>
    <row r="3763" spans="5:5">
      <c r="E3763" s="382">
        <f>F3763*C3763</f>
        <v>0</v>
      </c>
    </row>
    <row r="3764" spans="5:5">
      <c r="E3764" s="382">
        <f>F3764*C3764</f>
        <v>0</v>
      </c>
    </row>
    <row r="3765" spans="5:5">
      <c r="E3765" s="382">
        <f>F3765*C3765</f>
        <v>0</v>
      </c>
    </row>
    <row r="3766" spans="5:5">
      <c r="E3766" s="382">
        <f>F3766*C3766</f>
        <v>0</v>
      </c>
    </row>
    <row r="3767" spans="5:5">
      <c r="E3767" s="382">
        <f>F3767*C3767</f>
        <v>0</v>
      </c>
    </row>
    <row r="3768" spans="5:5">
      <c r="E3768" s="382">
        <f>F3768*C3768</f>
        <v>0</v>
      </c>
    </row>
    <row r="3769" spans="5:5">
      <c r="E3769" s="382">
        <f>F3769*C3769</f>
        <v>0</v>
      </c>
    </row>
    <row r="3770" spans="5:5">
      <c r="E3770" s="382">
        <f>F3770*C3770</f>
        <v>0</v>
      </c>
    </row>
    <row r="3771" spans="5:5">
      <c r="E3771" s="382">
        <f>F3771*C3771</f>
        <v>0</v>
      </c>
    </row>
    <row r="3772" spans="5:5">
      <c r="E3772" s="382">
        <f>F3772*C3772</f>
        <v>0</v>
      </c>
    </row>
    <row r="3773" spans="5:5">
      <c r="E3773" s="382">
        <f>F3773*C3773</f>
        <v>0</v>
      </c>
    </row>
    <row r="3774" spans="5:5">
      <c r="E3774" s="382">
        <f>F3774*C3774</f>
        <v>0</v>
      </c>
    </row>
    <row r="3775" spans="5:5">
      <c r="E3775" s="382">
        <f>F3775*C3775</f>
        <v>0</v>
      </c>
    </row>
    <row r="3776" spans="5:5">
      <c r="E3776" s="382">
        <f>F3776*C3776</f>
        <v>0</v>
      </c>
    </row>
    <row r="3777" spans="5:5">
      <c r="E3777" s="382">
        <f>F3777*C3777</f>
        <v>0</v>
      </c>
    </row>
    <row r="3778" spans="5:5">
      <c r="E3778" s="382">
        <f>F3778*C3778</f>
        <v>0</v>
      </c>
    </row>
    <row r="3779" spans="5:5">
      <c r="E3779" s="382">
        <f>F3779*C3779</f>
        <v>0</v>
      </c>
    </row>
    <row r="3780" spans="5:5">
      <c r="E3780" s="382">
        <f>F3780*C3780</f>
        <v>0</v>
      </c>
    </row>
    <row r="3781" spans="5:5">
      <c r="E3781" s="382">
        <f>F3781*C3781</f>
        <v>0</v>
      </c>
    </row>
    <row r="3782" spans="5:5">
      <c r="E3782" s="382">
        <f>F3782*C3782</f>
        <v>0</v>
      </c>
    </row>
    <row r="3783" spans="5:5">
      <c r="E3783" s="382">
        <f>F3783*C3783</f>
        <v>0</v>
      </c>
    </row>
    <row r="3784" spans="5:5">
      <c r="E3784" s="382">
        <f>F3784*C3784</f>
        <v>0</v>
      </c>
    </row>
    <row r="3785" spans="5:5">
      <c r="E3785" s="382">
        <f>F3785*C3785</f>
        <v>0</v>
      </c>
    </row>
    <row r="3786" spans="5:5">
      <c r="E3786" s="382">
        <f>F3786*C3786</f>
        <v>0</v>
      </c>
    </row>
    <row r="3787" spans="5:5">
      <c r="E3787" s="382">
        <f>F3787*C3787</f>
        <v>0</v>
      </c>
    </row>
    <row r="3788" spans="5:5">
      <c r="E3788" s="382">
        <f>F3788*C3788</f>
        <v>0</v>
      </c>
    </row>
    <row r="3789" spans="5:5">
      <c r="E3789" s="382">
        <f>F3789*C3789</f>
        <v>0</v>
      </c>
    </row>
    <row r="3790" spans="5:5">
      <c r="E3790" s="382">
        <f>F3790*C3790</f>
        <v>0</v>
      </c>
    </row>
    <row r="3791" spans="5:5">
      <c r="E3791" s="382">
        <f>F3791*C3791</f>
        <v>0</v>
      </c>
    </row>
    <row r="3792" spans="5:5">
      <c r="E3792" s="382">
        <f>F3792*C3792</f>
        <v>0</v>
      </c>
    </row>
    <row r="3793" spans="5:5">
      <c r="E3793" s="382">
        <f>F3793*C3793</f>
        <v>0</v>
      </c>
    </row>
    <row r="3794" spans="5:5">
      <c r="E3794" s="382">
        <f>F3794*C3794</f>
        <v>0</v>
      </c>
    </row>
    <row r="3795" spans="5:5">
      <c r="E3795" s="382">
        <f>F3795*C3795</f>
        <v>0</v>
      </c>
    </row>
    <row r="3796" spans="5:5">
      <c r="E3796" s="382">
        <f>F3796*C3796</f>
        <v>0</v>
      </c>
    </row>
    <row r="3797" spans="5:5">
      <c r="E3797" s="382">
        <f>F3797*C3797</f>
        <v>0</v>
      </c>
    </row>
    <row r="3798" spans="5:5">
      <c r="E3798" s="382">
        <f>F3798*C3798</f>
        <v>0</v>
      </c>
    </row>
    <row r="3799" spans="5:5">
      <c r="E3799" s="382">
        <f>F3799*C3799</f>
        <v>0</v>
      </c>
    </row>
    <row r="3800" spans="5:5">
      <c r="E3800" s="382">
        <f>F3800*C3800</f>
        <v>0</v>
      </c>
    </row>
    <row r="3801" spans="5:5">
      <c r="E3801" s="382">
        <f>F3801*C3801</f>
        <v>0</v>
      </c>
    </row>
    <row r="3802" spans="5:5">
      <c r="E3802" s="382">
        <f>F3802*C3802</f>
        <v>0</v>
      </c>
    </row>
    <row r="3803" spans="5:5">
      <c r="E3803" s="382">
        <f>F3803*C3803</f>
        <v>0</v>
      </c>
    </row>
    <row r="3804" spans="5:5">
      <c r="E3804" s="382">
        <f>F3804*C3804</f>
        <v>0</v>
      </c>
    </row>
    <row r="3805" spans="5:5">
      <c r="E3805" s="382">
        <f>F3805*C3805</f>
        <v>0</v>
      </c>
    </row>
    <row r="3806" spans="5:5">
      <c r="E3806" s="382">
        <f>F3806*C3806</f>
        <v>0</v>
      </c>
    </row>
    <row r="3807" spans="5:5">
      <c r="E3807" s="382">
        <f>F3807*C3807</f>
        <v>0</v>
      </c>
    </row>
    <row r="3808" spans="5:5">
      <c r="E3808" s="382">
        <f>F3808*C3808</f>
        <v>0</v>
      </c>
    </row>
    <row r="3809" spans="5:5">
      <c r="E3809" s="382">
        <f>F3809*C3809</f>
        <v>0</v>
      </c>
    </row>
    <row r="3810" spans="5:5">
      <c r="E3810" s="382">
        <f>F3810*C3810</f>
        <v>0</v>
      </c>
    </row>
    <row r="3811" spans="5:5">
      <c r="E3811" s="382">
        <f>F3811*C3811</f>
        <v>0</v>
      </c>
    </row>
    <row r="3812" spans="5:5">
      <c r="E3812" s="382">
        <f>F3812*C3812</f>
        <v>0</v>
      </c>
    </row>
    <row r="3813" spans="5:5">
      <c r="E3813" s="382">
        <f>F3813*C3813</f>
        <v>0</v>
      </c>
    </row>
    <row r="3814" spans="5:5">
      <c r="E3814" s="382">
        <f>F3814*C3814</f>
        <v>0</v>
      </c>
    </row>
    <row r="3815" spans="5:5">
      <c r="E3815" s="382">
        <f>F3815*C3815</f>
        <v>0</v>
      </c>
    </row>
    <row r="3816" spans="5:5">
      <c r="E3816" s="382">
        <f>F3816*C3816</f>
        <v>0</v>
      </c>
    </row>
    <row r="3817" spans="5:5">
      <c r="E3817" s="382">
        <f>F3817*C3817</f>
        <v>0</v>
      </c>
    </row>
    <row r="3818" spans="5:5">
      <c r="E3818" s="382">
        <f>F3818*C3818</f>
        <v>0</v>
      </c>
    </row>
    <row r="3819" spans="5:5">
      <c r="E3819" s="382">
        <f>F3819*C3819</f>
        <v>0</v>
      </c>
    </row>
    <row r="3820" spans="5:5">
      <c r="E3820" s="382">
        <f>F3820*C3820</f>
        <v>0</v>
      </c>
    </row>
    <row r="3821" spans="5:5">
      <c r="E3821" s="382">
        <f>F3821*C3821</f>
        <v>0</v>
      </c>
    </row>
    <row r="3822" spans="5:5">
      <c r="E3822" s="382">
        <f>F3822*C3822</f>
        <v>0</v>
      </c>
    </row>
    <row r="3823" spans="5:5">
      <c r="E3823" s="382">
        <f>F3823*C3823</f>
        <v>0</v>
      </c>
    </row>
    <row r="3824" spans="5:5">
      <c r="E3824" s="382">
        <f>F3824*C3824</f>
        <v>0</v>
      </c>
    </row>
    <row r="3825" spans="5:5">
      <c r="E3825" s="382">
        <f>F3825*C3825</f>
        <v>0</v>
      </c>
    </row>
    <row r="3826" spans="5:5">
      <c r="E3826" s="382">
        <f>F3826*C3826</f>
        <v>0</v>
      </c>
    </row>
    <row r="3827" spans="5:5">
      <c r="E3827" s="382">
        <f>F3827*C3827</f>
        <v>0</v>
      </c>
    </row>
    <row r="3828" spans="5:5">
      <c r="E3828" s="382">
        <f>F3828*C3828</f>
        <v>0</v>
      </c>
    </row>
    <row r="3829" spans="5:5">
      <c r="E3829" s="382">
        <f>F3829*C3829</f>
        <v>0</v>
      </c>
    </row>
    <row r="3830" spans="5:5">
      <c r="E3830" s="382">
        <f>F3830*C3830</f>
        <v>0</v>
      </c>
    </row>
    <row r="3831" spans="5:5">
      <c r="E3831" s="382">
        <f>F3831*C3831</f>
        <v>0</v>
      </c>
    </row>
    <row r="3832" spans="5:5">
      <c r="E3832" s="382">
        <f>F3832*C3832</f>
        <v>0</v>
      </c>
    </row>
    <row r="3833" spans="5:5">
      <c r="E3833" s="382">
        <f>F3833*C3833</f>
        <v>0</v>
      </c>
    </row>
    <row r="3834" spans="5:5">
      <c r="E3834" s="382">
        <f>F3834*C3834</f>
        <v>0</v>
      </c>
    </row>
    <row r="3835" spans="5:5">
      <c r="E3835" s="382">
        <f>F3835*C3835</f>
        <v>0</v>
      </c>
    </row>
    <row r="3836" spans="5:5">
      <c r="E3836" s="382">
        <f>F3836*C3836</f>
        <v>0</v>
      </c>
    </row>
    <row r="3837" spans="5:5">
      <c r="E3837" s="382">
        <f>F3837*C3837</f>
        <v>0</v>
      </c>
    </row>
    <row r="3838" spans="5:5">
      <c r="E3838" s="382">
        <f>F3838*C3838</f>
        <v>0</v>
      </c>
    </row>
    <row r="3839" spans="5:5">
      <c r="E3839" s="382">
        <f>F3839*C3839</f>
        <v>0</v>
      </c>
    </row>
    <row r="3840" spans="5:5">
      <c r="E3840" s="382">
        <f>F3840*C3840</f>
        <v>0</v>
      </c>
    </row>
    <row r="3841" spans="5:5">
      <c r="E3841" s="382">
        <f>F3841*C3841</f>
        <v>0</v>
      </c>
    </row>
    <row r="3842" spans="5:5">
      <c r="E3842" s="382">
        <f>F3842*C3842</f>
        <v>0</v>
      </c>
    </row>
    <row r="3843" spans="5:5">
      <c r="E3843" s="382">
        <f>F3843*C3843</f>
        <v>0</v>
      </c>
    </row>
    <row r="3844" spans="5:5">
      <c r="E3844" s="382">
        <f>F3844*C3844</f>
        <v>0</v>
      </c>
    </row>
    <row r="3845" spans="5:5">
      <c r="E3845" s="382">
        <f>F3845*C3845</f>
        <v>0</v>
      </c>
    </row>
    <row r="3846" spans="5:5">
      <c r="E3846" s="382">
        <f>F3846*C3846</f>
        <v>0</v>
      </c>
    </row>
    <row r="3847" spans="5:5">
      <c r="E3847" s="382">
        <f>F3847*C3847</f>
        <v>0</v>
      </c>
    </row>
    <row r="3848" spans="5:5">
      <c r="E3848" s="382">
        <f>F3848*C3848</f>
        <v>0</v>
      </c>
    </row>
    <row r="3849" spans="5:5">
      <c r="E3849" s="382">
        <f>F3849*C3849</f>
        <v>0</v>
      </c>
    </row>
    <row r="3850" spans="5:5">
      <c r="E3850" s="382">
        <f>F3850*C3850</f>
        <v>0</v>
      </c>
    </row>
    <row r="3851" spans="5:5">
      <c r="E3851" s="382">
        <f>F3851*C3851</f>
        <v>0</v>
      </c>
    </row>
    <row r="3852" spans="5:5">
      <c r="E3852" s="382">
        <f>F3852*C3852</f>
        <v>0</v>
      </c>
    </row>
    <row r="3853" spans="5:5">
      <c r="E3853" s="382">
        <f>F3853*C3853</f>
        <v>0</v>
      </c>
    </row>
    <row r="3854" spans="5:5">
      <c r="E3854" s="382">
        <f>F3854*C3854</f>
        <v>0</v>
      </c>
    </row>
    <row r="3855" spans="5:5">
      <c r="E3855" s="382">
        <f>F3855*C3855</f>
        <v>0</v>
      </c>
    </row>
    <row r="3856" spans="5:5">
      <c r="E3856" s="382">
        <f>F3856*C3856</f>
        <v>0</v>
      </c>
    </row>
    <row r="3857" spans="5:5">
      <c r="E3857" s="382">
        <f>F3857*C3857</f>
        <v>0</v>
      </c>
    </row>
    <row r="3858" spans="5:5">
      <c r="E3858" s="382">
        <f>F3858*C3858</f>
        <v>0</v>
      </c>
    </row>
    <row r="3859" spans="5:5">
      <c r="E3859" s="382">
        <f>F3859*C3859</f>
        <v>0</v>
      </c>
    </row>
    <row r="3860" spans="5:5">
      <c r="E3860" s="382">
        <f>F3860*C3860</f>
        <v>0</v>
      </c>
    </row>
    <row r="3861" spans="5:5">
      <c r="E3861" s="382">
        <f>F3861*C3861</f>
        <v>0</v>
      </c>
    </row>
    <row r="3862" spans="5:5">
      <c r="E3862" s="382">
        <f>F3862*C3862</f>
        <v>0</v>
      </c>
    </row>
    <row r="3863" spans="5:5">
      <c r="E3863" s="382">
        <f>F3863*C3863</f>
        <v>0</v>
      </c>
    </row>
    <row r="3864" spans="5:5">
      <c r="E3864" s="382">
        <f>F3864*C3864</f>
        <v>0</v>
      </c>
    </row>
    <row r="3865" spans="5:5">
      <c r="E3865" s="382">
        <f>F3865*C3865</f>
        <v>0</v>
      </c>
    </row>
    <row r="3866" spans="5:5">
      <c r="E3866" s="382">
        <f>F3866*C3866</f>
        <v>0</v>
      </c>
    </row>
    <row r="3867" spans="5:5">
      <c r="E3867" s="382">
        <f>F3867*C3867</f>
        <v>0</v>
      </c>
    </row>
    <row r="3868" spans="5:5">
      <c r="E3868" s="382">
        <f>F3868*C3868</f>
        <v>0</v>
      </c>
    </row>
    <row r="3869" spans="5:5">
      <c r="E3869" s="382">
        <f>F3869*C3869</f>
        <v>0</v>
      </c>
    </row>
    <row r="3870" spans="5:5">
      <c r="E3870" s="382">
        <f>F3870*C3870</f>
        <v>0</v>
      </c>
    </row>
    <row r="3871" spans="5:5">
      <c r="E3871" s="382">
        <f>F3871*C3871</f>
        <v>0</v>
      </c>
    </row>
    <row r="3872" spans="5:5">
      <c r="E3872" s="382">
        <f>F3872*C3872</f>
        <v>0</v>
      </c>
    </row>
    <row r="3873" spans="5:5">
      <c r="E3873" s="382">
        <f>F3873*C3873</f>
        <v>0</v>
      </c>
    </row>
    <row r="3874" spans="5:5">
      <c r="E3874" s="382">
        <f>F3874*C3874</f>
        <v>0</v>
      </c>
    </row>
    <row r="3875" spans="5:5">
      <c r="E3875" s="382">
        <f>F3875*C3875</f>
        <v>0</v>
      </c>
    </row>
    <row r="3876" spans="5:5">
      <c r="E3876" s="382">
        <f>F3876*C3876</f>
        <v>0</v>
      </c>
    </row>
    <row r="3877" spans="5:5">
      <c r="E3877" s="382">
        <f>F3877*C3877</f>
        <v>0</v>
      </c>
    </row>
    <row r="3878" spans="5:5">
      <c r="E3878" s="382">
        <f>F3878*C3878</f>
        <v>0</v>
      </c>
    </row>
    <row r="3879" spans="5:5">
      <c r="E3879" s="382">
        <f>F3879*C3879</f>
        <v>0</v>
      </c>
    </row>
    <row r="3880" spans="5:5">
      <c r="E3880" s="382">
        <f>F3880*C3880</f>
        <v>0</v>
      </c>
    </row>
    <row r="3881" spans="5:5">
      <c r="E3881" s="382">
        <f>F3881*C3881</f>
        <v>0</v>
      </c>
    </row>
    <row r="3882" spans="5:5">
      <c r="E3882" s="382">
        <f>F3882*C3882</f>
        <v>0</v>
      </c>
    </row>
    <row r="3883" spans="5:5">
      <c r="E3883" s="382">
        <f>F3883*C3883</f>
        <v>0</v>
      </c>
    </row>
    <row r="3884" spans="5:5">
      <c r="E3884" s="382">
        <f>F3884*C3884</f>
        <v>0</v>
      </c>
    </row>
    <row r="3885" spans="5:5">
      <c r="E3885" s="382">
        <f>F3885*C3885</f>
        <v>0</v>
      </c>
    </row>
    <row r="3886" spans="5:5">
      <c r="E3886" s="382">
        <f>F3886*C3886</f>
        <v>0</v>
      </c>
    </row>
    <row r="3887" spans="5:5">
      <c r="E3887" s="382">
        <f>F3887*C3887</f>
        <v>0</v>
      </c>
    </row>
    <row r="3888" spans="5:5">
      <c r="E3888" s="382">
        <f>F3888*C3888</f>
        <v>0</v>
      </c>
    </row>
    <row r="3889" spans="5:5">
      <c r="E3889" s="382">
        <f>F3889*C3889</f>
        <v>0</v>
      </c>
    </row>
    <row r="3890" spans="5:5">
      <c r="E3890" s="382">
        <f>F3890*C3890</f>
        <v>0</v>
      </c>
    </row>
    <row r="3891" spans="5:5">
      <c r="E3891" s="382">
        <f>F3891*C3891</f>
        <v>0</v>
      </c>
    </row>
    <row r="3892" spans="5:5">
      <c r="E3892" s="382">
        <f>F3892*C3892</f>
        <v>0</v>
      </c>
    </row>
    <row r="3893" spans="5:5">
      <c r="E3893" s="382">
        <f>F3893*C3893</f>
        <v>0</v>
      </c>
    </row>
    <row r="3894" spans="5:5">
      <c r="E3894" s="382">
        <f>F3894*C3894</f>
        <v>0</v>
      </c>
    </row>
    <row r="3895" spans="5:5">
      <c r="E3895" s="382">
        <f>F3895*C3895</f>
        <v>0</v>
      </c>
    </row>
    <row r="3896" spans="5:5">
      <c r="E3896" s="382">
        <f>F3896*C3896</f>
        <v>0</v>
      </c>
    </row>
    <row r="3897" spans="5:5">
      <c r="E3897" s="382">
        <f>F3897*C3897</f>
        <v>0</v>
      </c>
    </row>
    <row r="3898" spans="5:5">
      <c r="E3898" s="382">
        <f>F3898*C3898</f>
        <v>0</v>
      </c>
    </row>
    <row r="3899" spans="5:5">
      <c r="E3899" s="382">
        <f>F3899*C3899</f>
        <v>0</v>
      </c>
    </row>
    <row r="3900" spans="5:5">
      <c r="E3900" s="382">
        <f>F3900*C3900</f>
        <v>0</v>
      </c>
    </row>
    <row r="3901" spans="5:5">
      <c r="E3901" s="382">
        <f>F3901*C3901</f>
        <v>0</v>
      </c>
    </row>
    <row r="3902" spans="5:5">
      <c r="E3902" s="382">
        <f>F3902*C3902</f>
        <v>0</v>
      </c>
    </row>
    <row r="3903" spans="5:5">
      <c r="E3903" s="382">
        <f>F3903*C3903</f>
        <v>0</v>
      </c>
    </row>
    <row r="3904" spans="5:5">
      <c r="E3904" s="382">
        <f>F3904*C3904</f>
        <v>0</v>
      </c>
    </row>
    <row r="3905" spans="5:5">
      <c r="E3905" s="382">
        <f>F3905*C3905</f>
        <v>0</v>
      </c>
    </row>
    <row r="3906" spans="5:5">
      <c r="E3906" s="382">
        <f>F3906*C3906</f>
        <v>0</v>
      </c>
    </row>
    <row r="3907" spans="5:5">
      <c r="E3907" s="382">
        <f>F3907*C3907</f>
        <v>0</v>
      </c>
    </row>
    <row r="3908" spans="5:5">
      <c r="E3908" s="382">
        <f>F3908*C3908</f>
        <v>0</v>
      </c>
    </row>
    <row r="3909" spans="5:5">
      <c r="E3909" s="382">
        <f>F3909*C3909</f>
        <v>0</v>
      </c>
    </row>
    <row r="3910" spans="5:5">
      <c r="E3910" s="382">
        <f>F3910*C3910</f>
        <v>0</v>
      </c>
    </row>
    <row r="3911" spans="5:5">
      <c r="E3911" s="382">
        <f>F3911*C3911</f>
        <v>0</v>
      </c>
    </row>
    <row r="3912" spans="5:5">
      <c r="E3912" s="382">
        <f>F3912*C3912</f>
        <v>0</v>
      </c>
    </row>
    <row r="3913" spans="5:5">
      <c r="E3913" s="382">
        <f>F3913*C3913</f>
        <v>0</v>
      </c>
    </row>
    <row r="3914" spans="5:5">
      <c r="E3914" s="382">
        <f>F3914*C3914</f>
        <v>0</v>
      </c>
    </row>
    <row r="3915" spans="5:5">
      <c r="E3915" s="382">
        <f>F3915*C3915</f>
        <v>0</v>
      </c>
    </row>
    <row r="3916" spans="5:5">
      <c r="E3916" s="382">
        <f>F3916*C3916</f>
        <v>0</v>
      </c>
    </row>
    <row r="3917" spans="5:5">
      <c r="E3917" s="382">
        <f>F3917*C3917</f>
        <v>0</v>
      </c>
    </row>
    <row r="3918" spans="5:5">
      <c r="E3918" s="382">
        <f>F3918*C3918</f>
        <v>0</v>
      </c>
    </row>
    <row r="3919" spans="5:5">
      <c r="E3919" s="382">
        <f>F3919*C3919</f>
        <v>0</v>
      </c>
    </row>
    <row r="3920" spans="5:5">
      <c r="E3920" s="382">
        <f>F3920*C3920</f>
        <v>0</v>
      </c>
    </row>
    <row r="3921" spans="5:5">
      <c r="E3921" s="382">
        <f>F3921*C3921</f>
        <v>0</v>
      </c>
    </row>
    <row r="3922" spans="5:5">
      <c r="E3922" s="382">
        <f>F3922*C3922</f>
        <v>0</v>
      </c>
    </row>
    <row r="3923" spans="5:5">
      <c r="E3923" s="382">
        <f>F3923*C3923</f>
        <v>0</v>
      </c>
    </row>
    <row r="3924" spans="5:5">
      <c r="E3924" s="382">
        <f>F3924*C3924</f>
        <v>0</v>
      </c>
    </row>
    <row r="3925" spans="5:5">
      <c r="E3925" s="382">
        <f>F3925*C3925</f>
        <v>0</v>
      </c>
    </row>
    <row r="3926" spans="5:5">
      <c r="E3926" s="382">
        <f>F3926*C3926</f>
        <v>0</v>
      </c>
    </row>
    <row r="3927" spans="5:5">
      <c r="E3927" s="382">
        <f>F3927*C3927</f>
        <v>0</v>
      </c>
    </row>
    <row r="3928" spans="5:5">
      <c r="E3928" s="382">
        <f>F3928*C3928</f>
        <v>0</v>
      </c>
    </row>
    <row r="3929" spans="5:5">
      <c r="E3929" s="382">
        <f>F3929*C3929</f>
        <v>0</v>
      </c>
    </row>
    <row r="3930" spans="5:5">
      <c r="E3930" s="382">
        <f>F3930*C3930</f>
        <v>0</v>
      </c>
    </row>
    <row r="3931" spans="5:5">
      <c r="E3931" s="382">
        <f>F3931*C3931</f>
        <v>0</v>
      </c>
    </row>
    <row r="3932" spans="5:5">
      <c r="E3932" s="382">
        <f>F3932*C3932</f>
        <v>0</v>
      </c>
    </row>
    <row r="3933" spans="5:5">
      <c r="E3933" s="382">
        <f>F3933*C3933</f>
        <v>0</v>
      </c>
    </row>
    <row r="3934" spans="5:5">
      <c r="E3934" s="382">
        <f>F3934*C3934</f>
        <v>0</v>
      </c>
    </row>
    <row r="3935" spans="5:5">
      <c r="E3935" s="382">
        <f>F3935*C3935</f>
        <v>0</v>
      </c>
    </row>
    <row r="3936" spans="5:5">
      <c r="E3936" s="382">
        <f>F3936*C3936</f>
        <v>0</v>
      </c>
    </row>
    <row r="3937" spans="5:5">
      <c r="E3937" s="382">
        <f>F3937*C3937</f>
        <v>0</v>
      </c>
    </row>
    <row r="3938" spans="5:5">
      <c r="E3938" s="382">
        <f>F3938*C3938</f>
        <v>0</v>
      </c>
    </row>
    <row r="3939" spans="5:5">
      <c r="E3939" s="382">
        <f>F3939*C3939</f>
        <v>0</v>
      </c>
    </row>
    <row r="3940" spans="5:5">
      <c r="E3940" s="382">
        <f>F3940*C3940</f>
        <v>0</v>
      </c>
    </row>
    <row r="3941" spans="5:5">
      <c r="E3941" s="382">
        <f>F3941*C3941</f>
        <v>0</v>
      </c>
    </row>
    <row r="3942" spans="5:5">
      <c r="E3942" s="382">
        <f>F3942*C3942</f>
        <v>0</v>
      </c>
    </row>
    <row r="3943" spans="5:5">
      <c r="E3943" s="382">
        <f>F3943*C3943</f>
        <v>0</v>
      </c>
    </row>
    <row r="3944" spans="5:5">
      <c r="E3944" s="382">
        <f>F3944*C3944</f>
        <v>0</v>
      </c>
    </row>
    <row r="3945" spans="5:5">
      <c r="E3945" s="382">
        <f>F3945*C3945</f>
        <v>0</v>
      </c>
    </row>
    <row r="3946" spans="5:5">
      <c r="E3946" s="382">
        <f>F3946*C3946</f>
        <v>0</v>
      </c>
    </row>
    <row r="3947" spans="5:5">
      <c r="E3947" s="382">
        <f>F3947*C3947</f>
        <v>0</v>
      </c>
    </row>
    <row r="3948" spans="5:5">
      <c r="E3948" s="382">
        <f>F3948*C3948</f>
        <v>0</v>
      </c>
    </row>
    <row r="3949" spans="5:5">
      <c r="E3949" s="382">
        <f>F3949*C3949</f>
        <v>0</v>
      </c>
    </row>
    <row r="3950" spans="5:5">
      <c r="E3950" s="382">
        <f>F3950*C3950</f>
        <v>0</v>
      </c>
    </row>
    <row r="3951" spans="5:5">
      <c r="E3951" s="382">
        <f>F3951*C3951</f>
        <v>0</v>
      </c>
    </row>
    <row r="3952" spans="5:5">
      <c r="E3952" s="382">
        <f>F3952*C3952</f>
        <v>0</v>
      </c>
    </row>
    <row r="3953" spans="5:5">
      <c r="E3953" s="382">
        <f>F3953*C3953</f>
        <v>0</v>
      </c>
    </row>
    <row r="3954" spans="5:5">
      <c r="E3954" s="382">
        <f>F3954*C3954</f>
        <v>0</v>
      </c>
    </row>
    <row r="3955" spans="5:5">
      <c r="E3955" s="382">
        <f>F3955*C3955</f>
        <v>0</v>
      </c>
    </row>
    <row r="3956" spans="5:5">
      <c r="E3956" s="382">
        <f>F3956*C3956</f>
        <v>0</v>
      </c>
    </row>
    <row r="3957" spans="5:5">
      <c r="E3957" s="382">
        <f>F3957*C3957</f>
        <v>0</v>
      </c>
    </row>
    <row r="3958" spans="5:5">
      <c r="E3958" s="382">
        <f>F3958*C3958</f>
        <v>0</v>
      </c>
    </row>
    <row r="3959" spans="5:5">
      <c r="E3959" s="382">
        <f>F3959*C3959</f>
        <v>0</v>
      </c>
    </row>
    <row r="3960" spans="5:5">
      <c r="E3960" s="382">
        <f>F3960*C3960</f>
        <v>0</v>
      </c>
    </row>
    <row r="3961" spans="5:5">
      <c r="E3961" s="382">
        <f>F3961*C3961</f>
        <v>0</v>
      </c>
    </row>
    <row r="3962" spans="5:5">
      <c r="E3962" s="382">
        <f>F3962*C3962</f>
        <v>0</v>
      </c>
    </row>
    <row r="3963" spans="5:5">
      <c r="E3963" s="382">
        <f>F3963*C3963</f>
        <v>0</v>
      </c>
    </row>
    <row r="3964" spans="5:5">
      <c r="E3964" s="382">
        <f>F3964*C3964</f>
        <v>0</v>
      </c>
    </row>
    <row r="3965" spans="5:5">
      <c r="E3965" s="382">
        <f>F3965*C3965</f>
        <v>0</v>
      </c>
    </row>
    <row r="3966" spans="5:5">
      <c r="E3966" s="382">
        <f>F3966*C3966</f>
        <v>0</v>
      </c>
    </row>
    <row r="3967" spans="5:5">
      <c r="E3967" s="382">
        <f>F3967*C3967</f>
        <v>0</v>
      </c>
    </row>
    <row r="3968" spans="5:5">
      <c r="E3968" s="382">
        <f>F3968*C3968</f>
        <v>0</v>
      </c>
    </row>
    <row r="3969" spans="5:5">
      <c r="E3969" s="382">
        <f>F3969*C3969</f>
        <v>0</v>
      </c>
    </row>
    <row r="3970" spans="5:5">
      <c r="E3970" s="382">
        <f>F3970*C3970</f>
        <v>0</v>
      </c>
    </row>
    <row r="3971" spans="5:5">
      <c r="E3971" s="382">
        <f>F3971*C3971</f>
        <v>0</v>
      </c>
    </row>
    <row r="3972" spans="5:5">
      <c r="E3972" s="382">
        <f>F3972*C3972</f>
        <v>0</v>
      </c>
    </row>
    <row r="3973" spans="5:5">
      <c r="E3973" s="382">
        <f>F3973*C3973</f>
        <v>0</v>
      </c>
    </row>
    <row r="3974" spans="5:5">
      <c r="E3974" s="382">
        <f>F3974*C3974</f>
        <v>0</v>
      </c>
    </row>
    <row r="3975" spans="5:5">
      <c r="E3975" s="382">
        <f>F3975*C3975</f>
        <v>0</v>
      </c>
    </row>
    <row r="3976" spans="5:5">
      <c r="E3976" s="382">
        <f>F3976*C3976</f>
        <v>0</v>
      </c>
    </row>
    <row r="3977" spans="5:5">
      <c r="E3977" s="382">
        <f>F3977*C3977</f>
        <v>0</v>
      </c>
    </row>
    <row r="3978" spans="5:5">
      <c r="E3978" s="382">
        <f>F3978*C3978</f>
        <v>0</v>
      </c>
    </row>
    <row r="3979" spans="5:5">
      <c r="E3979" s="382">
        <f>F3979*C3979</f>
        <v>0</v>
      </c>
    </row>
    <row r="3980" spans="5:5">
      <c r="E3980" s="382">
        <f>F3980*C3980</f>
        <v>0</v>
      </c>
    </row>
    <row r="3981" spans="5:5">
      <c r="E3981" s="382">
        <f>F3981*C3981</f>
        <v>0</v>
      </c>
    </row>
    <row r="3982" spans="5:5">
      <c r="E3982" s="382">
        <f>F3982*C3982</f>
        <v>0</v>
      </c>
    </row>
    <row r="3983" spans="5:5">
      <c r="E3983" s="382">
        <f>F3983*C3983</f>
        <v>0</v>
      </c>
    </row>
    <row r="3984" spans="5:5">
      <c r="E3984" s="382">
        <f>F3984*C3984</f>
        <v>0</v>
      </c>
    </row>
    <row r="3985" spans="5:5">
      <c r="E3985" s="382">
        <f>F3985*C3985</f>
        <v>0</v>
      </c>
    </row>
    <row r="3986" spans="5:5">
      <c r="E3986" s="382">
        <f>F3986*C3986</f>
        <v>0</v>
      </c>
    </row>
    <row r="3987" spans="5:5">
      <c r="E3987" s="382">
        <f>F3987*C3987</f>
        <v>0</v>
      </c>
    </row>
    <row r="3988" spans="5:5">
      <c r="E3988" s="382">
        <f>F3988*C3988</f>
        <v>0</v>
      </c>
    </row>
    <row r="3989" spans="5:5">
      <c r="E3989" s="382">
        <f>F3989*C3989</f>
        <v>0</v>
      </c>
    </row>
    <row r="3990" spans="5:5">
      <c r="E3990" s="382">
        <f>F3990*C3990</f>
        <v>0</v>
      </c>
    </row>
    <row r="3991" spans="5:5">
      <c r="E3991" s="382">
        <f>F3991*C3991</f>
        <v>0</v>
      </c>
    </row>
    <row r="3992" spans="5:5">
      <c r="E3992" s="382">
        <f>F3992*C3992</f>
        <v>0</v>
      </c>
    </row>
    <row r="3993" spans="5:5">
      <c r="E3993" s="382">
        <f>F3993*C3993</f>
        <v>0</v>
      </c>
    </row>
    <row r="3994" spans="5:5">
      <c r="E3994" s="382">
        <f>F3994*C3994</f>
        <v>0</v>
      </c>
    </row>
    <row r="3995" spans="5:5">
      <c r="E3995" s="382">
        <f>F3995*C3995</f>
        <v>0</v>
      </c>
    </row>
    <row r="3996" spans="5:5">
      <c r="E3996" s="382">
        <f>F3996*C3996</f>
        <v>0</v>
      </c>
    </row>
    <row r="3997" spans="5:5">
      <c r="E3997" s="382">
        <f>F3997*C3997</f>
        <v>0</v>
      </c>
    </row>
    <row r="3998" spans="5:5">
      <c r="E3998" s="382">
        <f>F3998*C3998</f>
        <v>0</v>
      </c>
    </row>
    <row r="3999" spans="5:5">
      <c r="E3999" s="382">
        <f>F3999*C3999</f>
        <v>0</v>
      </c>
    </row>
    <row r="4000" spans="5:5">
      <c r="E4000" s="382">
        <f>F4000*C4000</f>
        <v>0</v>
      </c>
    </row>
    <row r="4001" spans="5:5">
      <c r="E4001" s="382">
        <f>F4001*C4001</f>
        <v>0</v>
      </c>
    </row>
    <row r="4002" spans="5:5">
      <c r="E4002" s="382">
        <f>F4002*C4002</f>
        <v>0</v>
      </c>
    </row>
    <row r="4003" spans="5:5">
      <c r="E4003" s="382">
        <f>F4003*C4003</f>
        <v>0</v>
      </c>
    </row>
    <row r="4004" spans="5:5">
      <c r="E4004" s="382">
        <f>F4004*C4004</f>
        <v>0</v>
      </c>
    </row>
    <row r="4005" spans="5:5">
      <c r="E4005" s="382">
        <f>F4005*C4005</f>
        <v>0</v>
      </c>
    </row>
    <row r="4006" spans="5:5">
      <c r="E4006" s="382">
        <f>F4006*C4006</f>
        <v>0</v>
      </c>
    </row>
    <row r="4007" spans="5:5">
      <c r="E4007" s="382">
        <f>F4007*C4007</f>
        <v>0</v>
      </c>
    </row>
    <row r="4008" spans="5:5">
      <c r="E4008" s="382">
        <f>F4008*C4008</f>
        <v>0</v>
      </c>
    </row>
    <row r="4009" spans="5:5">
      <c r="E4009" s="382">
        <f>F4009*C4009</f>
        <v>0</v>
      </c>
    </row>
    <row r="4010" spans="5:5">
      <c r="E4010" s="382">
        <f>F4010*C4010</f>
        <v>0</v>
      </c>
    </row>
    <row r="4011" spans="5:5">
      <c r="E4011" s="382">
        <f>F4011*C4011</f>
        <v>0</v>
      </c>
    </row>
    <row r="4012" spans="5:5">
      <c r="E4012" s="382">
        <f>F4012*C4012</f>
        <v>0</v>
      </c>
    </row>
    <row r="4013" spans="5:5">
      <c r="E4013" s="382">
        <f>F4013*C4013</f>
        <v>0</v>
      </c>
    </row>
    <row r="4014" spans="5:5">
      <c r="E4014" s="382">
        <f>F4014*C4014</f>
        <v>0</v>
      </c>
    </row>
    <row r="4015" spans="5:5">
      <c r="E4015" s="382">
        <f>F4015*C4015</f>
        <v>0</v>
      </c>
    </row>
    <row r="4016" spans="5:5">
      <c r="E4016" s="382">
        <f>F4016*C4016</f>
        <v>0</v>
      </c>
    </row>
    <row r="4017" spans="5:5">
      <c r="E4017" s="382">
        <f>F4017*C4017</f>
        <v>0</v>
      </c>
    </row>
    <row r="4018" spans="5:5">
      <c r="E4018" s="382">
        <f>F4018*C4018</f>
        <v>0</v>
      </c>
    </row>
    <row r="4019" spans="5:5">
      <c r="E4019" s="382">
        <f>F4019*C4019</f>
        <v>0</v>
      </c>
    </row>
    <row r="4020" spans="5:5">
      <c r="E4020" s="382">
        <f>F4020*C4020</f>
        <v>0</v>
      </c>
    </row>
    <row r="4021" spans="5:5">
      <c r="E4021" s="382">
        <f>F4021*C4021</f>
        <v>0</v>
      </c>
    </row>
    <row r="4022" spans="5:5">
      <c r="E4022" s="382">
        <f>F4022*C4022</f>
        <v>0</v>
      </c>
    </row>
    <row r="4023" spans="5:5">
      <c r="E4023" s="382">
        <f>F4023*C4023</f>
        <v>0</v>
      </c>
    </row>
    <row r="4024" spans="5:5">
      <c r="E4024" s="382">
        <f>F4024*C4024</f>
        <v>0</v>
      </c>
    </row>
    <row r="4025" spans="5:5">
      <c r="E4025" s="382">
        <f>F4025*C4025</f>
        <v>0</v>
      </c>
    </row>
    <row r="4026" spans="5:5">
      <c r="E4026" s="382">
        <f>F4026*C4026</f>
        <v>0</v>
      </c>
    </row>
    <row r="4027" spans="5:5">
      <c r="E4027" s="382">
        <f>F4027*C4027</f>
        <v>0</v>
      </c>
    </row>
    <row r="4028" spans="5:5">
      <c r="E4028" s="382">
        <f>F4028*C4028</f>
        <v>0</v>
      </c>
    </row>
    <row r="4029" spans="5:5">
      <c r="E4029" s="382">
        <f>F4029*C4029</f>
        <v>0</v>
      </c>
    </row>
    <row r="4030" spans="5:5">
      <c r="E4030" s="382">
        <f>F4030*C4030</f>
        <v>0</v>
      </c>
    </row>
    <row r="4031" spans="5:5">
      <c r="E4031" s="382">
        <f>F4031*C4031</f>
        <v>0</v>
      </c>
    </row>
    <row r="4032" spans="5:5">
      <c r="E4032" s="382">
        <f>F4032*C4032</f>
        <v>0</v>
      </c>
    </row>
    <row r="4033" spans="5:5">
      <c r="E4033" s="382">
        <f>F4033*C4033</f>
        <v>0</v>
      </c>
    </row>
    <row r="4034" spans="5:5">
      <c r="E4034" s="382">
        <f>F4034*C4034</f>
        <v>0</v>
      </c>
    </row>
    <row r="4035" spans="5:5">
      <c r="E4035" s="382">
        <f>F4035*C4035</f>
        <v>0</v>
      </c>
    </row>
    <row r="4036" spans="5:5">
      <c r="E4036" s="382">
        <f>F4036*C4036</f>
        <v>0</v>
      </c>
    </row>
    <row r="4037" spans="5:5">
      <c r="E4037" s="382">
        <f>F4037*C4037</f>
        <v>0</v>
      </c>
    </row>
    <row r="4038" spans="5:5">
      <c r="E4038" s="382">
        <f>F4038*C4038</f>
        <v>0</v>
      </c>
    </row>
    <row r="4039" spans="5:5">
      <c r="E4039" s="382">
        <f>F4039*C4039</f>
        <v>0</v>
      </c>
    </row>
    <row r="4040" spans="5:5">
      <c r="E4040" s="382">
        <f>F4040*C4040</f>
        <v>0</v>
      </c>
    </row>
    <row r="4041" spans="5:5">
      <c r="E4041" s="382">
        <f>F4041*C4041</f>
        <v>0</v>
      </c>
    </row>
    <row r="4042" spans="5:5">
      <c r="E4042" s="382">
        <f>F4042*C4042</f>
        <v>0</v>
      </c>
    </row>
    <row r="4043" spans="5:5">
      <c r="E4043" s="382">
        <f>F4043*C4043</f>
        <v>0</v>
      </c>
    </row>
    <row r="4044" spans="5:5">
      <c r="E4044" s="382">
        <f>F4044*C4044</f>
        <v>0</v>
      </c>
    </row>
    <row r="4045" spans="5:5">
      <c r="E4045" s="382">
        <f>F4045*C4045</f>
        <v>0</v>
      </c>
    </row>
    <row r="4046" spans="5:5">
      <c r="E4046" s="382">
        <f>F4046*C4046</f>
        <v>0</v>
      </c>
    </row>
    <row r="4047" spans="5:5">
      <c r="E4047" s="382">
        <f>F4047*C4047</f>
        <v>0</v>
      </c>
    </row>
    <row r="4048" spans="5:5">
      <c r="E4048" s="382">
        <f>F4048*C4048</f>
        <v>0</v>
      </c>
    </row>
    <row r="4049" spans="5:5">
      <c r="E4049" s="382">
        <f>F4049*C4049</f>
        <v>0</v>
      </c>
    </row>
    <row r="4050" spans="5:5">
      <c r="E4050" s="382">
        <f>F4050*C4050</f>
        <v>0</v>
      </c>
    </row>
    <row r="4051" spans="5:5">
      <c r="E4051" s="382">
        <f>F4051*C4051</f>
        <v>0</v>
      </c>
    </row>
    <row r="4052" spans="5:5">
      <c r="E4052" s="382">
        <f>F4052*C4052</f>
        <v>0</v>
      </c>
    </row>
    <row r="4053" spans="5:5">
      <c r="E4053" s="382">
        <f>F4053*C4053</f>
        <v>0</v>
      </c>
    </row>
    <row r="4054" spans="5:5">
      <c r="E4054" s="382">
        <f>F4054*C4054</f>
        <v>0</v>
      </c>
    </row>
    <row r="4055" spans="5:5">
      <c r="E4055" s="382">
        <f>F4055*C4055</f>
        <v>0</v>
      </c>
    </row>
    <row r="4056" spans="5:5">
      <c r="E4056" s="382">
        <f>F4056*C4056</f>
        <v>0</v>
      </c>
    </row>
    <row r="4057" spans="5:5">
      <c r="E4057" s="382">
        <f>F4057*C4057</f>
        <v>0</v>
      </c>
    </row>
    <row r="4058" spans="5:5">
      <c r="E4058" s="382">
        <f>F4058*C4058</f>
        <v>0</v>
      </c>
    </row>
    <row r="4059" spans="5:5">
      <c r="E4059" s="382">
        <f>F4059*C4059</f>
        <v>0</v>
      </c>
    </row>
    <row r="4060" spans="5:5">
      <c r="E4060" s="382">
        <f>F4060*C4060</f>
        <v>0</v>
      </c>
    </row>
    <row r="4061" spans="5:5">
      <c r="E4061" s="382">
        <f>F4061*C4061</f>
        <v>0</v>
      </c>
    </row>
    <row r="4062" spans="5:5">
      <c r="E4062" s="382">
        <f>F4062*C4062</f>
        <v>0</v>
      </c>
    </row>
    <row r="4063" spans="5:5">
      <c r="E4063" s="382">
        <f>F4063*C4063</f>
        <v>0</v>
      </c>
    </row>
    <row r="4064" spans="5:5">
      <c r="E4064" s="382">
        <f>F4064*C4064</f>
        <v>0</v>
      </c>
    </row>
    <row r="4065" spans="5:5">
      <c r="E4065" s="382">
        <f>F4065*C4065</f>
        <v>0</v>
      </c>
    </row>
    <row r="4066" spans="5:5">
      <c r="E4066" s="382">
        <f>F4066*C4066</f>
        <v>0</v>
      </c>
    </row>
    <row r="4067" spans="5:5">
      <c r="E4067" s="382">
        <f>F4067*C4067</f>
        <v>0</v>
      </c>
    </row>
    <row r="4068" spans="5:5">
      <c r="E4068" s="382">
        <f>F4068*C4068</f>
        <v>0</v>
      </c>
    </row>
    <row r="4069" spans="5:5">
      <c r="E4069" s="382">
        <f>F4069*C4069</f>
        <v>0</v>
      </c>
    </row>
    <row r="4070" spans="5:5">
      <c r="E4070" s="382">
        <f>F4070*C4070</f>
        <v>0</v>
      </c>
    </row>
    <row r="4071" spans="5:5">
      <c r="E4071" s="382">
        <f>F4071*C4071</f>
        <v>0</v>
      </c>
    </row>
    <row r="4072" spans="5:5">
      <c r="E4072" s="382">
        <f>F4072*C4072</f>
        <v>0</v>
      </c>
    </row>
    <row r="4073" spans="5:5">
      <c r="E4073" s="382">
        <f>F4073*C4073</f>
        <v>0</v>
      </c>
    </row>
    <row r="4074" spans="5:5">
      <c r="E4074" s="382">
        <f>F4074*C4074</f>
        <v>0</v>
      </c>
    </row>
    <row r="4075" spans="5:5">
      <c r="E4075" s="382">
        <f>F4075*C4075</f>
        <v>0</v>
      </c>
    </row>
    <row r="4076" spans="5:5">
      <c r="E4076" s="382">
        <f>F4076*C4076</f>
        <v>0</v>
      </c>
    </row>
    <row r="4077" spans="5:5">
      <c r="E4077" s="382">
        <f>F4077*C4077</f>
        <v>0</v>
      </c>
    </row>
    <row r="4078" spans="5:5">
      <c r="E4078" s="382">
        <f>F4078*C4078</f>
        <v>0</v>
      </c>
    </row>
    <row r="4079" spans="5:5">
      <c r="E4079" s="382">
        <f>F4079*C4079</f>
        <v>0</v>
      </c>
    </row>
    <row r="4080" spans="5:5">
      <c r="E4080" s="382">
        <f>F4080*C4080</f>
        <v>0</v>
      </c>
    </row>
    <row r="4081" spans="5:5">
      <c r="E4081" s="382">
        <f>F4081*C4081</f>
        <v>0</v>
      </c>
    </row>
    <row r="4082" spans="5:5">
      <c r="E4082" s="382">
        <f>F4082*C4082</f>
        <v>0</v>
      </c>
    </row>
    <row r="4083" spans="5:5">
      <c r="E4083" s="382">
        <f>F4083*C4083</f>
        <v>0</v>
      </c>
    </row>
    <row r="4084" spans="5:5">
      <c r="E4084" s="382">
        <f>F4084*C4084</f>
        <v>0</v>
      </c>
    </row>
    <row r="4085" spans="5:5">
      <c r="E4085" s="382">
        <f>F4085*C4085</f>
        <v>0</v>
      </c>
    </row>
    <row r="4086" spans="5:5">
      <c r="E4086" s="382">
        <f>F4086*C4086</f>
        <v>0</v>
      </c>
    </row>
    <row r="4087" spans="5:5">
      <c r="E4087" s="382">
        <f>F4087*C4087</f>
        <v>0</v>
      </c>
    </row>
    <row r="4088" spans="5:5">
      <c r="E4088" s="382">
        <f>F4088*C4088</f>
        <v>0</v>
      </c>
    </row>
    <row r="4089" spans="5:5">
      <c r="E4089" s="382">
        <f>F4089*C4089</f>
        <v>0</v>
      </c>
    </row>
    <row r="4090" spans="5:5">
      <c r="E4090" s="382">
        <f>F4090*C4090</f>
        <v>0</v>
      </c>
    </row>
    <row r="4091" spans="5:5">
      <c r="E4091" s="382">
        <f>F4091*C4091</f>
        <v>0</v>
      </c>
    </row>
    <row r="4092" spans="5:5">
      <c r="E4092" s="382">
        <f>F4092*C4092</f>
        <v>0</v>
      </c>
    </row>
    <row r="4093" spans="5:5">
      <c r="E4093" s="382">
        <f>F4093*C4093</f>
        <v>0</v>
      </c>
    </row>
    <row r="4094" spans="5:5">
      <c r="E4094" s="382">
        <f>F4094*C4094</f>
        <v>0</v>
      </c>
    </row>
    <row r="4095" spans="5:5">
      <c r="E4095" s="382">
        <f>F4095*C4095</f>
        <v>0</v>
      </c>
    </row>
    <row r="4096" spans="5:5">
      <c r="E4096" s="382">
        <f>F4096*C4096</f>
        <v>0</v>
      </c>
    </row>
    <row r="4097" spans="5:5">
      <c r="E4097" s="382">
        <f>F4097*C4097</f>
        <v>0</v>
      </c>
    </row>
    <row r="4098" spans="5:5">
      <c r="E4098" s="382">
        <f>F4098*C4098</f>
        <v>0</v>
      </c>
    </row>
    <row r="4099" spans="5:5">
      <c r="E4099" s="382">
        <f>F4099*C4099</f>
        <v>0</v>
      </c>
    </row>
    <row r="4100" spans="5:5">
      <c r="E4100" s="382">
        <f>F4100*C4100</f>
        <v>0</v>
      </c>
    </row>
    <row r="4101" spans="5:5">
      <c r="E4101" s="382">
        <f>F4101*C4101</f>
        <v>0</v>
      </c>
    </row>
    <row r="4102" spans="5:5">
      <c r="E4102" s="382">
        <f>F4102*C4102</f>
        <v>0</v>
      </c>
    </row>
    <row r="4103" spans="5:5">
      <c r="E4103" s="382">
        <f>F4103*C4103</f>
        <v>0</v>
      </c>
    </row>
    <row r="4104" spans="5:5">
      <c r="E4104" s="382">
        <f>F4104*C4104</f>
        <v>0</v>
      </c>
    </row>
    <row r="4105" spans="5:5">
      <c r="E4105" s="382">
        <f>F4105*C4105</f>
        <v>0</v>
      </c>
    </row>
    <row r="4106" spans="5:5">
      <c r="E4106" s="382">
        <f>F4106*C4106</f>
        <v>0</v>
      </c>
    </row>
    <row r="4107" spans="5:5">
      <c r="E4107" s="382">
        <f>F4107*C4107</f>
        <v>0</v>
      </c>
    </row>
    <row r="4108" spans="5:5">
      <c r="E4108" s="382">
        <f>F4108*C4108</f>
        <v>0</v>
      </c>
    </row>
    <row r="4109" spans="5:5">
      <c r="E4109" s="382">
        <f>F4109*C4109</f>
        <v>0</v>
      </c>
    </row>
    <row r="4110" spans="5:5">
      <c r="E4110" s="382">
        <f>F4110*C4110</f>
        <v>0</v>
      </c>
    </row>
    <row r="4111" spans="5:5">
      <c r="E4111" s="382">
        <f>F4111*C4111</f>
        <v>0</v>
      </c>
    </row>
    <row r="4112" spans="5:5">
      <c r="E4112" s="382">
        <f>F4112*C4112</f>
        <v>0</v>
      </c>
    </row>
    <row r="4113" spans="5:5">
      <c r="E4113" s="382">
        <f>F4113*C4113</f>
        <v>0</v>
      </c>
    </row>
    <row r="4114" spans="5:5">
      <c r="E4114" s="382">
        <f>F4114*C4114</f>
        <v>0</v>
      </c>
    </row>
    <row r="4115" spans="5:5">
      <c r="E4115" s="382">
        <f>F4115*C4115</f>
        <v>0</v>
      </c>
    </row>
    <row r="4116" spans="5:5">
      <c r="E4116" s="382">
        <f>F4116*C4116</f>
        <v>0</v>
      </c>
    </row>
    <row r="4117" spans="5:5">
      <c r="E4117" s="382">
        <f>F4117*C4117</f>
        <v>0</v>
      </c>
    </row>
    <row r="4118" spans="5:5">
      <c r="E4118" s="382">
        <f>F4118*C4118</f>
        <v>0</v>
      </c>
    </row>
    <row r="4119" spans="5:5">
      <c r="E4119" s="382">
        <f>F4119*C4119</f>
        <v>0</v>
      </c>
    </row>
    <row r="4120" spans="5:5">
      <c r="E4120" s="382">
        <f>F4120*C4120</f>
        <v>0</v>
      </c>
    </row>
    <row r="4121" spans="5:5">
      <c r="E4121" s="382">
        <f>F4121*C4121</f>
        <v>0</v>
      </c>
    </row>
    <row r="4122" spans="5:5">
      <c r="E4122" s="382">
        <f>F4122*C4122</f>
        <v>0</v>
      </c>
    </row>
    <row r="4123" spans="5:5">
      <c r="E4123" s="382">
        <f>F4123*C4123</f>
        <v>0</v>
      </c>
    </row>
    <row r="4124" spans="5:5">
      <c r="E4124" s="382">
        <f>F4124*C4124</f>
        <v>0</v>
      </c>
    </row>
    <row r="4125" spans="5:5">
      <c r="E4125" s="382">
        <f>F4125*C4125</f>
        <v>0</v>
      </c>
    </row>
    <row r="4126" spans="5:5">
      <c r="E4126" s="382">
        <f>F4126*C4126</f>
        <v>0</v>
      </c>
    </row>
    <row r="4127" spans="5:5">
      <c r="E4127" s="382">
        <f>F4127*C4127</f>
        <v>0</v>
      </c>
    </row>
    <row r="4128" spans="5:5">
      <c r="E4128" s="382">
        <f>F4128*C4128</f>
        <v>0</v>
      </c>
    </row>
    <row r="4129" spans="5:5">
      <c r="E4129" s="382">
        <f>F4129*C4129</f>
        <v>0</v>
      </c>
    </row>
    <row r="4130" spans="5:5">
      <c r="E4130" s="382">
        <f>F4130*C4130</f>
        <v>0</v>
      </c>
    </row>
    <row r="4131" spans="5:5">
      <c r="E4131" s="382">
        <f>F4131*C4131</f>
        <v>0</v>
      </c>
    </row>
    <row r="4132" spans="5:5">
      <c r="E4132" s="382">
        <f>F4132*C4132</f>
        <v>0</v>
      </c>
    </row>
    <row r="4133" spans="5:5">
      <c r="E4133" s="382">
        <f>F4133*C4133</f>
        <v>0</v>
      </c>
    </row>
    <row r="4134" spans="5:5">
      <c r="E4134" s="382">
        <f>F4134*C4134</f>
        <v>0</v>
      </c>
    </row>
    <row r="4135" spans="5:5">
      <c r="E4135" s="382">
        <f>F4135*C4135</f>
        <v>0</v>
      </c>
    </row>
    <row r="4136" spans="5:5">
      <c r="E4136" s="382">
        <f>F4136*C4136</f>
        <v>0</v>
      </c>
    </row>
    <row r="4137" spans="5:5">
      <c r="E4137" s="382">
        <f>F4137*C4137</f>
        <v>0</v>
      </c>
    </row>
    <row r="4138" spans="5:5">
      <c r="E4138" s="382">
        <f>F4138*C4138</f>
        <v>0</v>
      </c>
    </row>
    <row r="4139" spans="5:5">
      <c r="E4139" s="382">
        <f>F4139*C4139</f>
        <v>0</v>
      </c>
    </row>
    <row r="4140" spans="5:5">
      <c r="E4140" s="382">
        <f>F4140*C4140</f>
        <v>0</v>
      </c>
    </row>
    <row r="4141" spans="5:5">
      <c r="E4141" s="382">
        <f>F4141*C4141</f>
        <v>0</v>
      </c>
    </row>
    <row r="4142" spans="5:5">
      <c r="E4142" s="382">
        <f>F4142*C4142</f>
        <v>0</v>
      </c>
    </row>
    <row r="4143" spans="5:5">
      <c r="E4143" s="382">
        <f>F4143*C4143</f>
        <v>0</v>
      </c>
    </row>
    <row r="4144" spans="5:5">
      <c r="E4144" s="382">
        <f>F4144*C4144</f>
        <v>0</v>
      </c>
    </row>
    <row r="4145" spans="5:5">
      <c r="E4145" s="382">
        <f>F4145*C4145</f>
        <v>0</v>
      </c>
    </row>
    <row r="4146" spans="5:5">
      <c r="E4146" s="382">
        <f>F4146*C4146</f>
        <v>0</v>
      </c>
    </row>
    <row r="4147" spans="5:5">
      <c r="E4147" s="382">
        <f>F4147*C4147</f>
        <v>0</v>
      </c>
    </row>
    <row r="4148" spans="5:5">
      <c r="E4148" s="382">
        <f>F4148*C4148</f>
        <v>0</v>
      </c>
    </row>
    <row r="4149" spans="5:5">
      <c r="E4149" s="382">
        <f>F4149*C4149</f>
        <v>0</v>
      </c>
    </row>
    <row r="4150" spans="5:5">
      <c r="E4150" s="382">
        <f>F4150*C4150</f>
        <v>0</v>
      </c>
    </row>
    <row r="4151" spans="5:5">
      <c r="E4151" s="382">
        <f>F4151*C4151</f>
        <v>0</v>
      </c>
    </row>
    <row r="4152" spans="5:5">
      <c r="E4152" s="382">
        <f>F4152*C4152</f>
        <v>0</v>
      </c>
    </row>
    <row r="4153" spans="5:5">
      <c r="E4153" s="382">
        <f>F4153*C4153</f>
        <v>0</v>
      </c>
    </row>
    <row r="4154" spans="5:5">
      <c r="E4154" s="382">
        <f>F4154*C4154</f>
        <v>0</v>
      </c>
    </row>
    <row r="4155" spans="5:5">
      <c r="E4155" s="382">
        <f>F4155*C4155</f>
        <v>0</v>
      </c>
    </row>
    <row r="4156" spans="5:5">
      <c r="E4156" s="382">
        <f>F4156*C4156</f>
        <v>0</v>
      </c>
    </row>
    <row r="4157" spans="5:5">
      <c r="E4157" s="382">
        <f>F4157*C4157</f>
        <v>0</v>
      </c>
    </row>
    <row r="4158" spans="5:5">
      <c r="E4158" s="382">
        <f>F4158*C4158</f>
        <v>0</v>
      </c>
    </row>
    <row r="4159" spans="5:5">
      <c r="E4159" s="382">
        <f>F4159*C4159</f>
        <v>0</v>
      </c>
    </row>
    <row r="4160" spans="5:5">
      <c r="E4160" s="382">
        <f>F4160*C4160</f>
        <v>0</v>
      </c>
    </row>
    <row r="4161" spans="5:5">
      <c r="E4161" s="382">
        <f>F4161*C4161</f>
        <v>0</v>
      </c>
    </row>
    <row r="4162" spans="5:5">
      <c r="E4162" s="382">
        <f>F4162*C4162</f>
        <v>0</v>
      </c>
    </row>
    <row r="4163" spans="5:5">
      <c r="E4163" s="382">
        <f>F4163*C4163</f>
        <v>0</v>
      </c>
    </row>
    <row r="4164" spans="5:5">
      <c r="E4164" s="382">
        <f>F4164*C4164</f>
        <v>0</v>
      </c>
    </row>
    <row r="4165" spans="5:5">
      <c r="E4165" s="382">
        <f>F4165*C4165</f>
        <v>0</v>
      </c>
    </row>
    <row r="4166" spans="5:5">
      <c r="E4166" s="382">
        <f>F4166*C4166</f>
        <v>0</v>
      </c>
    </row>
    <row r="4167" spans="5:5">
      <c r="E4167" s="382">
        <f>F4167*C4167</f>
        <v>0</v>
      </c>
    </row>
    <row r="4168" spans="5:5">
      <c r="E4168" s="382">
        <f>F4168*C4168</f>
        <v>0</v>
      </c>
    </row>
    <row r="4169" spans="5:5">
      <c r="E4169" s="382">
        <f>F4169*C4169</f>
        <v>0</v>
      </c>
    </row>
    <row r="4170" spans="5:5">
      <c r="E4170" s="382">
        <f>F4170*C4170</f>
        <v>0</v>
      </c>
    </row>
    <row r="4171" spans="5:5">
      <c r="E4171" s="382">
        <f>F4171*C4171</f>
        <v>0</v>
      </c>
    </row>
    <row r="4172" spans="5:5">
      <c r="E4172" s="382">
        <f>F4172*C4172</f>
        <v>0</v>
      </c>
    </row>
    <row r="4173" spans="5:5">
      <c r="E4173" s="382">
        <f>F4173*C4173</f>
        <v>0</v>
      </c>
    </row>
    <row r="4174" spans="5:5">
      <c r="E4174" s="382">
        <f>F4174*C4174</f>
        <v>0</v>
      </c>
    </row>
    <row r="4175" spans="5:5">
      <c r="E4175" s="382">
        <f>F4175*C4175</f>
        <v>0</v>
      </c>
    </row>
    <row r="4176" spans="5:5">
      <c r="E4176" s="382">
        <f>F4176*C4176</f>
        <v>0</v>
      </c>
    </row>
    <row r="4177" spans="5:5">
      <c r="E4177" s="382">
        <f>F4177*C4177</f>
        <v>0</v>
      </c>
    </row>
    <row r="4178" spans="5:5">
      <c r="E4178" s="382">
        <f>F4178*C4178</f>
        <v>0</v>
      </c>
    </row>
    <row r="4179" spans="5:5">
      <c r="E4179" s="382">
        <f>F4179*C4179</f>
        <v>0</v>
      </c>
    </row>
    <row r="4180" spans="5:5">
      <c r="E4180" s="382">
        <f>F4180*C4180</f>
        <v>0</v>
      </c>
    </row>
    <row r="4181" spans="5:5">
      <c r="E4181" s="382">
        <f>F4181*C4181</f>
        <v>0</v>
      </c>
    </row>
    <row r="4182" spans="5:5">
      <c r="E4182" s="382">
        <f>F4182*C4182</f>
        <v>0</v>
      </c>
    </row>
    <row r="4183" spans="5:5">
      <c r="E4183" s="382">
        <f>F4183*C4183</f>
        <v>0</v>
      </c>
    </row>
    <row r="4184" spans="5:5">
      <c r="E4184" s="382">
        <f>F4184*C4184</f>
        <v>0</v>
      </c>
    </row>
    <row r="4185" spans="5:5">
      <c r="E4185" s="382">
        <f>F4185*C4185</f>
        <v>0</v>
      </c>
    </row>
    <row r="4186" spans="5:5">
      <c r="E4186" s="382">
        <f>F4186*C4186</f>
        <v>0</v>
      </c>
    </row>
    <row r="4187" spans="5:5">
      <c r="E4187" s="382">
        <f>F4187*C4187</f>
        <v>0</v>
      </c>
    </row>
    <row r="4188" spans="5:5">
      <c r="E4188" s="382">
        <f>F4188*C4188</f>
        <v>0</v>
      </c>
    </row>
    <row r="4189" spans="5:5">
      <c r="E4189" s="382">
        <f>F4189*C4189</f>
        <v>0</v>
      </c>
    </row>
    <row r="4190" spans="5:5">
      <c r="E4190" s="382">
        <f>F4190*C4190</f>
        <v>0</v>
      </c>
    </row>
    <row r="4191" spans="5:5">
      <c r="E4191" s="382">
        <f>F4191*C4191</f>
        <v>0</v>
      </c>
    </row>
    <row r="4192" spans="5:5">
      <c r="E4192" s="382">
        <f>F4192*C4192</f>
        <v>0</v>
      </c>
    </row>
    <row r="4193" spans="5:5">
      <c r="E4193" s="382">
        <f>F4193*C4193</f>
        <v>0</v>
      </c>
    </row>
    <row r="4194" spans="5:5">
      <c r="E4194" s="382">
        <f>F4194*C4194</f>
        <v>0</v>
      </c>
    </row>
    <row r="4195" spans="5:5">
      <c r="E4195" s="382">
        <f>F4195*C4195</f>
        <v>0</v>
      </c>
    </row>
    <row r="4196" spans="5:5">
      <c r="E4196" s="382">
        <f>F4196*C4196</f>
        <v>0</v>
      </c>
    </row>
    <row r="4197" spans="5:5">
      <c r="E4197" s="382">
        <f>F4197*C4197</f>
        <v>0</v>
      </c>
    </row>
    <row r="4198" spans="5:5">
      <c r="E4198" s="382">
        <f>F4198*C4198</f>
        <v>0</v>
      </c>
    </row>
    <row r="4199" spans="5:5">
      <c r="E4199" s="382">
        <f>F4199*C4199</f>
        <v>0</v>
      </c>
    </row>
    <row r="4200" spans="5:5">
      <c r="E4200" s="382">
        <f>F4200*C4200</f>
        <v>0</v>
      </c>
    </row>
    <row r="4201" spans="5:5">
      <c r="E4201" s="382">
        <f>F4201*C4201</f>
        <v>0</v>
      </c>
    </row>
    <row r="4202" spans="5:5">
      <c r="E4202" s="382">
        <f>F4202*C4202</f>
        <v>0</v>
      </c>
    </row>
    <row r="4203" spans="5:5">
      <c r="E4203" s="382">
        <f>F4203*C4203</f>
        <v>0</v>
      </c>
    </row>
    <row r="4204" spans="5:5">
      <c r="E4204" s="382">
        <f>F4204*C4204</f>
        <v>0</v>
      </c>
    </row>
    <row r="4205" spans="5:5">
      <c r="E4205" s="382">
        <f>F4205*C4205</f>
        <v>0</v>
      </c>
    </row>
    <row r="4206" spans="5:5">
      <c r="E4206" s="382">
        <f>F4206*C4206</f>
        <v>0</v>
      </c>
    </row>
    <row r="4207" spans="5:5">
      <c r="E4207" s="382">
        <f>F4207*C4207</f>
        <v>0</v>
      </c>
    </row>
    <row r="4208" spans="5:5">
      <c r="E4208" s="382">
        <f>F4208*C4208</f>
        <v>0</v>
      </c>
    </row>
    <row r="4209" spans="5:5">
      <c r="E4209" s="382">
        <f>F4209*C4209</f>
        <v>0</v>
      </c>
    </row>
    <row r="4210" spans="5:5">
      <c r="E4210" s="382">
        <f>F4210*C4210</f>
        <v>0</v>
      </c>
    </row>
    <row r="4211" spans="5:5">
      <c r="E4211" s="382">
        <f>F4211*C4211</f>
        <v>0</v>
      </c>
    </row>
    <row r="4212" spans="5:5">
      <c r="E4212" s="382">
        <f>F4212*C4212</f>
        <v>0</v>
      </c>
    </row>
    <row r="4213" spans="5:5">
      <c r="E4213" s="382">
        <f>F4213*C4213</f>
        <v>0</v>
      </c>
    </row>
    <row r="4214" spans="5:5">
      <c r="E4214" s="382">
        <f>F4214*C4214</f>
        <v>0</v>
      </c>
    </row>
    <row r="4215" spans="5:5">
      <c r="E4215" s="382">
        <f>F4215*C4215</f>
        <v>0</v>
      </c>
    </row>
    <row r="4216" spans="5:5">
      <c r="E4216" s="382">
        <f>F4216*C4216</f>
        <v>0</v>
      </c>
    </row>
    <row r="4217" spans="5:5">
      <c r="E4217" s="382">
        <f>F4217*C4217</f>
        <v>0</v>
      </c>
    </row>
    <row r="4218" spans="5:5">
      <c r="E4218" s="382">
        <f>F4218*C4218</f>
        <v>0</v>
      </c>
    </row>
    <row r="4219" spans="5:5">
      <c r="E4219" s="382">
        <f>F4219*C4219</f>
        <v>0</v>
      </c>
    </row>
    <row r="4220" spans="5:5">
      <c r="E4220" s="382">
        <f>F4220*C4220</f>
        <v>0</v>
      </c>
    </row>
    <row r="4221" spans="5:5">
      <c r="E4221" s="382">
        <f>F4221*C4221</f>
        <v>0</v>
      </c>
    </row>
    <row r="4222" spans="5:5">
      <c r="E4222" s="382">
        <f>F4222*C4222</f>
        <v>0</v>
      </c>
    </row>
    <row r="4223" spans="5:5">
      <c r="E4223" s="382">
        <f>F4223*C4223</f>
        <v>0</v>
      </c>
    </row>
    <row r="4224" spans="5:5">
      <c r="E4224" s="382">
        <f>F4224*C4224</f>
        <v>0</v>
      </c>
    </row>
    <row r="4225" spans="5:5">
      <c r="E4225" s="382">
        <f>F4225*C4225</f>
        <v>0</v>
      </c>
    </row>
    <row r="4226" spans="5:5">
      <c r="E4226" s="382">
        <f>F4226*C4226</f>
        <v>0</v>
      </c>
    </row>
    <row r="4227" spans="5:5">
      <c r="E4227" s="382">
        <f>F4227*C4227</f>
        <v>0</v>
      </c>
    </row>
    <row r="4228" spans="5:5">
      <c r="E4228" s="382">
        <f>F4228*C4228</f>
        <v>0</v>
      </c>
    </row>
    <row r="4229" spans="5:5">
      <c r="E4229" s="382">
        <f>F4229*C4229</f>
        <v>0</v>
      </c>
    </row>
    <row r="4230" spans="5:5">
      <c r="E4230" s="382">
        <f>F4230*C4230</f>
        <v>0</v>
      </c>
    </row>
    <row r="4231" spans="5:5">
      <c r="E4231" s="382">
        <f>F4231*C4231</f>
        <v>0</v>
      </c>
    </row>
    <row r="4232" spans="5:5">
      <c r="E4232" s="382">
        <f>F4232*C4232</f>
        <v>0</v>
      </c>
    </row>
    <row r="4233" spans="5:5">
      <c r="E4233" s="382">
        <f>F4233*C4233</f>
        <v>0</v>
      </c>
    </row>
    <row r="4234" spans="5:5">
      <c r="E4234" s="382">
        <f>F4234*C4234</f>
        <v>0</v>
      </c>
    </row>
    <row r="4235" spans="5:5">
      <c r="E4235" s="382">
        <f>F4235*C4235</f>
        <v>0</v>
      </c>
    </row>
    <row r="4236" spans="5:5">
      <c r="E4236" s="382">
        <f>F4236*C4236</f>
        <v>0</v>
      </c>
    </row>
    <row r="4237" spans="5:5">
      <c r="E4237" s="382">
        <f>F4237*C4237</f>
        <v>0</v>
      </c>
    </row>
    <row r="4238" spans="5:5">
      <c r="E4238" s="382">
        <f>F4238*C4238</f>
        <v>0</v>
      </c>
    </row>
    <row r="4239" spans="5:5">
      <c r="E4239" s="382">
        <f>F4239*C4239</f>
        <v>0</v>
      </c>
    </row>
    <row r="4240" spans="5:5">
      <c r="E4240" s="382">
        <f>F4240*C4240</f>
        <v>0</v>
      </c>
    </row>
    <row r="4241" spans="5:5">
      <c r="E4241" s="382">
        <f>F4241*C4241</f>
        <v>0</v>
      </c>
    </row>
    <row r="4242" spans="5:5">
      <c r="E4242" s="382">
        <f>F4242*C4242</f>
        <v>0</v>
      </c>
    </row>
    <row r="4243" spans="5:5">
      <c r="E4243" s="382">
        <f>F4243*C4243</f>
        <v>0</v>
      </c>
    </row>
    <row r="4244" spans="5:5">
      <c r="E4244" s="382">
        <f>F4244*C4244</f>
        <v>0</v>
      </c>
    </row>
    <row r="4245" spans="5:5">
      <c r="E4245" s="382">
        <f>F4245*C4245</f>
        <v>0</v>
      </c>
    </row>
    <row r="4246" spans="5:5">
      <c r="E4246" s="382">
        <f>F4246*C4246</f>
        <v>0</v>
      </c>
    </row>
    <row r="4247" spans="5:5">
      <c r="E4247" s="382">
        <f>F4247*C4247</f>
        <v>0</v>
      </c>
    </row>
    <row r="4248" spans="5:5">
      <c r="E4248" s="382">
        <f>F4248*C4248</f>
        <v>0</v>
      </c>
    </row>
    <row r="4249" spans="5:5">
      <c r="E4249" s="382">
        <f>F4249*C4249</f>
        <v>0</v>
      </c>
    </row>
    <row r="4250" spans="5:5">
      <c r="E4250" s="382">
        <f>F4250*C4250</f>
        <v>0</v>
      </c>
    </row>
    <row r="4251" spans="5:5">
      <c r="E4251" s="382">
        <f>F4251*C4251</f>
        <v>0</v>
      </c>
    </row>
    <row r="4252" spans="5:5">
      <c r="E4252" s="382">
        <f>F4252*C4252</f>
        <v>0</v>
      </c>
    </row>
    <row r="4253" spans="5:5">
      <c r="E4253" s="382">
        <f>F4253*C4253</f>
        <v>0</v>
      </c>
    </row>
    <row r="4254" spans="5:5">
      <c r="E4254" s="382">
        <f>F4254*C4254</f>
        <v>0</v>
      </c>
    </row>
    <row r="4255" spans="5:5">
      <c r="E4255" s="382">
        <f>F4255*C4255</f>
        <v>0</v>
      </c>
    </row>
    <row r="4256" spans="5:5">
      <c r="E4256" s="382">
        <f>F4256*C4256</f>
        <v>0</v>
      </c>
    </row>
    <row r="4257" spans="5:5">
      <c r="E4257" s="382">
        <f>F4257*C4257</f>
        <v>0</v>
      </c>
    </row>
    <row r="4258" spans="5:5">
      <c r="E4258" s="382">
        <f>F4258*C4258</f>
        <v>0</v>
      </c>
    </row>
    <row r="4259" spans="5:5">
      <c r="E4259" s="382">
        <f>F4259*C4259</f>
        <v>0</v>
      </c>
    </row>
    <row r="4260" spans="5:5">
      <c r="E4260" s="382">
        <f>F4260*C4260</f>
        <v>0</v>
      </c>
    </row>
    <row r="4261" spans="5:5">
      <c r="E4261" s="382">
        <f>F4261*C4261</f>
        <v>0</v>
      </c>
    </row>
    <row r="4262" spans="5:5">
      <c r="E4262" s="382">
        <f>F4262*C4262</f>
        <v>0</v>
      </c>
    </row>
    <row r="4263" spans="5:5">
      <c r="E4263" s="382">
        <f>F4263*C4263</f>
        <v>0</v>
      </c>
    </row>
    <row r="4264" spans="5:5">
      <c r="E4264" s="382">
        <f>F4264*C4264</f>
        <v>0</v>
      </c>
    </row>
    <row r="4265" spans="5:5">
      <c r="E4265" s="382">
        <f>F4265*C4265</f>
        <v>0</v>
      </c>
    </row>
    <row r="4266" spans="5:5">
      <c r="E4266" s="382">
        <f>F4266*C4266</f>
        <v>0</v>
      </c>
    </row>
    <row r="4267" spans="5:5">
      <c r="E4267" s="382">
        <f>F4267*C4267</f>
        <v>0</v>
      </c>
    </row>
    <row r="4268" spans="5:5">
      <c r="E4268" s="382">
        <f>F4268*C4268</f>
        <v>0</v>
      </c>
    </row>
    <row r="4269" spans="5:5">
      <c r="E4269" s="382">
        <f>F4269*C4269</f>
        <v>0</v>
      </c>
    </row>
    <row r="4270" spans="5:5">
      <c r="E4270" s="382">
        <f>F4270*C4270</f>
        <v>0</v>
      </c>
    </row>
    <row r="4271" spans="5:5">
      <c r="E4271" s="382">
        <f>F4271*C4271</f>
        <v>0</v>
      </c>
    </row>
    <row r="4272" spans="5:5">
      <c r="E4272" s="382">
        <f>F4272*C4272</f>
        <v>0</v>
      </c>
    </row>
    <row r="4273" spans="5:5">
      <c r="E4273" s="382">
        <f>F4273*C4273</f>
        <v>0</v>
      </c>
    </row>
    <row r="4274" spans="5:5">
      <c r="E4274" s="382">
        <f>F4274*C4274</f>
        <v>0</v>
      </c>
    </row>
    <row r="4275" spans="5:5">
      <c r="E4275" s="382">
        <f>F4275*C4275</f>
        <v>0</v>
      </c>
    </row>
    <row r="4276" spans="5:5">
      <c r="E4276" s="382">
        <f>F4276*C4276</f>
        <v>0</v>
      </c>
    </row>
    <row r="4277" spans="5:5">
      <c r="E4277" s="382">
        <f>F4277*C4277</f>
        <v>0</v>
      </c>
    </row>
    <row r="4278" spans="5:5">
      <c r="E4278" s="382">
        <f>F4278*C4278</f>
        <v>0</v>
      </c>
    </row>
    <row r="4279" spans="5:5">
      <c r="E4279" s="382">
        <f>F4279*C4279</f>
        <v>0</v>
      </c>
    </row>
    <row r="4280" spans="5:5">
      <c r="E4280" s="382">
        <f>F4280*C4280</f>
        <v>0</v>
      </c>
    </row>
    <row r="4281" spans="5:5">
      <c r="E4281" s="382">
        <f>F4281*C4281</f>
        <v>0</v>
      </c>
    </row>
    <row r="4282" spans="5:5">
      <c r="E4282" s="382">
        <f>F4282*C4282</f>
        <v>0</v>
      </c>
    </row>
    <row r="4283" spans="5:5">
      <c r="E4283" s="382">
        <f>F4283*C4283</f>
        <v>0</v>
      </c>
    </row>
    <row r="4284" spans="5:5">
      <c r="E4284" s="382">
        <f>F4284*C4284</f>
        <v>0</v>
      </c>
    </row>
    <row r="4285" spans="5:5">
      <c r="E4285" s="382">
        <f>F4285*C4285</f>
        <v>0</v>
      </c>
    </row>
    <row r="4286" spans="5:5">
      <c r="E4286" s="382">
        <f>F4286*C4286</f>
        <v>0</v>
      </c>
    </row>
    <row r="4287" spans="5:5">
      <c r="E4287" s="382">
        <f>F4287*C4287</f>
        <v>0</v>
      </c>
    </row>
    <row r="4288" spans="5:5">
      <c r="E4288" s="382">
        <f>F4288*C4288</f>
        <v>0</v>
      </c>
    </row>
    <row r="4289" spans="5:5">
      <c r="E4289" s="382">
        <f>F4289*C4289</f>
        <v>0</v>
      </c>
    </row>
    <row r="4290" spans="5:5">
      <c r="E4290" s="382">
        <f>F4290*C4290</f>
        <v>0</v>
      </c>
    </row>
    <row r="4291" spans="5:5">
      <c r="E4291" s="382">
        <f>F4291*C4291</f>
        <v>0</v>
      </c>
    </row>
    <row r="4292" spans="5:5">
      <c r="E4292" s="382">
        <f>F4292*C4292</f>
        <v>0</v>
      </c>
    </row>
    <row r="4293" spans="5:5">
      <c r="E4293" s="382">
        <f>F4293*C4293</f>
        <v>0</v>
      </c>
    </row>
    <row r="4294" spans="5:5">
      <c r="E4294" s="382">
        <f>F4294*C4294</f>
        <v>0</v>
      </c>
    </row>
    <row r="4295" spans="5:5">
      <c r="E4295" s="382">
        <f>F4295*C4295</f>
        <v>0</v>
      </c>
    </row>
    <row r="4296" spans="5:5">
      <c r="E4296" s="382">
        <f>F4296*C4296</f>
        <v>0</v>
      </c>
    </row>
    <row r="4297" spans="5:5">
      <c r="E4297" s="382">
        <f>F4297*C4297</f>
        <v>0</v>
      </c>
    </row>
    <row r="4298" spans="5:5">
      <c r="E4298" s="382">
        <f>F4298*C4298</f>
        <v>0</v>
      </c>
    </row>
    <row r="4299" spans="5:5">
      <c r="E4299" s="382">
        <f>F4299*C4299</f>
        <v>0</v>
      </c>
    </row>
    <row r="4300" spans="5:5">
      <c r="E4300" s="382">
        <f>F4300*C4300</f>
        <v>0</v>
      </c>
    </row>
    <row r="4301" spans="5:5">
      <c r="E4301" s="382">
        <f>F4301*C4301</f>
        <v>0</v>
      </c>
    </row>
    <row r="4302" spans="5:5">
      <c r="E4302" s="382">
        <f>F4302*C4302</f>
        <v>0</v>
      </c>
    </row>
    <row r="4303" spans="5:5">
      <c r="E4303" s="382">
        <f>F4303*C4303</f>
        <v>0</v>
      </c>
    </row>
    <row r="4304" spans="5:5">
      <c r="E4304" s="382">
        <f>F4304*C4304</f>
        <v>0</v>
      </c>
    </row>
    <row r="4305" spans="5:5">
      <c r="E4305" s="382">
        <f>F4305*C4305</f>
        <v>0</v>
      </c>
    </row>
    <row r="4306" spans="5:5">
      <c r="E4306" s="382">
        <f>F4306*C4306</f>
        <v>0</v>
      </c>
    </row>
    <row r="4307" spans="5:5">
      <c r="E4307" s="382">
        <f>F4307*C4307</f>
        <v>0</v>
      </c>
    </row>
    <row r="4308" spans="5:5">
      <c r="E4308" s="382">
        <f>F4308*C4308</f>
        <v>0</v>
      </c>
    </row>
    <row r="4309" spans="5:5">
      <c r="E4309" s="382">
        <f>F4309*C4309</f>
        <v>0</v>
      </c>
    </row>
    <row r="4310" spans="5:5">
      <c r="E4310" s="382">
        <f>F4310*C4310</f>
        <v>0</v>
      </c>
    </row>
    <row r="4311" spans="5:5">
      <c r="E4311" s="382">
        <f>F4311*C4311</f>
        <v>0</v>
      </c>
    </row>
    <row r="4312" spans="5:5">
      <c r="E4312" s="382">
        <f>F4312*C4312</f>
        <v>0</v>
      </c>
    </row>
    <row r="4313" spans="5:5">
      <c r="E4313" s="382">
        <f>F4313*C4313</f>
        <v>0</v>
      </c>
    </row>
    <row r="4314" spans="5:5">
      <c r="E4314" s="382">
        <f>F4314*C4314</f>
        <v>0</v>
      </c>
    </row>
    <row r="4315" spans="5:5">
      <c r="E4315" s="382">
        <f>F4315*C4315</f>
        <v>0</v>
      </c>
    </row>
    <row r="4316" spans="5:5">
      <c r="E4316" s="382">
        <f>F4316*C4316</f>
        <v>0</v>
      </c>
    </row>
    <row r="4317" spans="5:5">
      <c r="E4317" s="382">
        <f>F4317*C4317</f>
        <v>0</v>
      </c>
    </row>
    <row r="4318" spans="5:5">
      <c r="E4318" s="382">
        <f>F4318*C4318</f>
        <v>0</v>
      </c>
    </row>
    <row r="4319" spans="5:5">
      <c r="E4319" s="382">
        <f>F4319*C4319</f>
        <v>0</v>
      </c>
    </row>
    <row r="4320" spans="5:5">
      <c r="E4320" s="382">
        <f>F4320*C4320</f>
        <v>0</v>
      </c>
    </row>
    <row r="4321" spans="5:5">
      <c r="E4321" s="382">
        <f>F4321*C4321</f>
        <v>0</v>
      </c>
    </row>
    <row r="4322" spans="5:5">
      <c r="E4322" s="382">
        <f>F4322*C4322</f>
        <v>0</v>
      </c>
    </row>
    <row r="4323" spans="5:5">
      <c r="E4323" s="382">
        <f>F4323*C4323</f>
        <v>0</v>
      </c>
    </row>
    <row r="4324" spans="5:5">
      <c r="E4324" s="382">
        <f>F4324*C4324</f>
        <v>0</v>
      </c>
    </row>
    <row r="4325" spans="5:5">
      <c r="E4325" s="382">
        <f>F4325*C4325</f>
        <v>0</v>
      </c>
    </row>
    <row r="4326" spans="5:5">
      <c r="E4326" s="382">
        <f>F4326*C4326</f>
        <v>0</v>
      </c>
    </row>
    <row r="4327" spans="5:5">
      <c r="E4327" s="382">
        <f>F4327*C4327</f>
        <v>0</v>
      </c>
    </row>
    <row r="4328" spans="5:5">
      <c r="E4328" s="382">
        <f>F4328*C4328</f>
        <v>0</v>
      </c>
    </row>
    <row r="4329" spans="5:5">
      <c r="E4329" s="382">
        <f>F4329*C4329</f>
        <v>0</v>
      </c>
    </row>
    <row r="4330" spans="5:5">
      <c r="E4330" s="382">
        <f>F4330*C4330</f>
        <v>0</v>
      </c>
    </row>
    <row r="4331" spans="5:5">
      <c r="E4331" s="382">
        <f>F4331*C4331</f>
        <v>0</v>
      </c>
    </row>
    <row r="4332" spans="5:5">
      <c r="E4332" s="382">
        <f>F4332*C4332</f>
        <v>0</v>
      </c>
    </row>
    <row r="4333" spans="5:5">
      <c r="E4333" s="382">
        <f>F4333*C4333</f>
        <v>0</v>
      </c>
    </row>
    <row r="4334" spans="5:5">
      <c r="E4334" s="382">
        <f>F4334*C4334</f>
        <v>0</v>
      </c>
    </row>
    <row r="4335" spans="5:5">
      <c r="E4335" s="382">
        <f>F4335*C4335</f>
        <v>0</v>
      </c>
    </row>
    <row r="4336" spans="5:5">
      <c r="E4336" s="382">
        <f>F4336*C4336</f>
        <v>0</v>
      </c>
    </row>
    <row r="4337" spans="5:5">
      <c r="E4337" s="382">
        <f>F4337*C4337</f>
        <v>0</v>
      </c>
    </row>
    <row r="4338" spans="5:5">
      <c r="E4338" s="382">
        <f>F4338*C4338</f>
        <v>0</v>
      </c>
    </row>
    <row r="4339" spans="5:5">
      <c r="E4339" s="382">
        <f>F4339*C4339</f>
        <v>0</v>
      </c>
    </row>
    <row r="4340" spans="5:5">
      <c r="E4340" s="382">
        <f>F4340*C4340</f>
        <v>0</v>
      </c>
    </row>
    <row r="4341" spans="5:5">
      <c r="E4341" s="382">
        <f>F4341*C4341</f>
        <v>0</v>
      </c>
    </row>
    <row r="4342" spans="5:5">
      <c r="E4342" s="382">
        <f>F4342*C4342</f>
        <v>0</v>
      </c>
    </row>
    <row r="4343" spans="5:5">
      <c r="E4343" s="382">
        <f>F4343*C4343</f>
        <v>0</v>
      </c>
    </row>
    <row r="4344" spans="5:5">
      <c r="E4344" s="382">
        <f>F4344*C4344</f>
        <v>0</v>
      </c>
    </row>
    <row r="4345" spans="5:5">
      <c r="E4345" s="382">
        <f>F4345*C4345</f>
        <v>0</v>
      </c>
    </row>
    <row r="4346" spans="5:5">
      <c r="E4346" s="382">
        <f>F4346*C4346</f>
        <v>0</v>
      </c>
    </row>
    <row r="4347" spans="5:5">
      <c r="E4347" s="382">
        <f>F4347*C4347</f>
        <v>0</v>
      </c>
    </row>
    <row r="4348" spans="5:5">
      <c r="E4348" s="382">
        <f>F4348*C4348</f>
        <v>0</v>
      </c>
    </row>
    <row r="4349" spans="5:5">
      <c r="E4349" s="382">
        <f>F4349*C4349</f>
        <v>0</v>
      </c>
    </row>
    <row r="4350" spans="5:5">
      <c r="E4350" s="382">
        <f>F4350*C4350</f>
        <v>0</v>
      </c>
    </row>
    <row r="4351" spans="5:5">
      <c r="E4351" s="382">
        <f>F4351*C4351</f>
        <v>0</v>
      </c>
    </row>
    <row r="4352" spans="5:5">
      <c r="E4352" s="382">
        <f>F4352*C4352</f>
        <v>0</v>
      </c>
    </row>
    <row r="4353" spans="5:5">
      <c r="E4353" s="382">
        <f>F4353*C4353</f>
        <v>0</v>
      </c>
    </row>
    <row r="4354" spans="5:5">
      <c r="E4354" s="382">
        <f>F4354*C4354</f>
        <v>0</v>
      </c>
    </row>
    <row r="4355" spans="5:5">
      <c r="E4355" s="382">
        <f>F4355*C4355</f>
        <v>0</v>
      </c>
    </row>
    <row r="4356" spans="5:5">
      <c r="E4356" s="382">
        <f>F4356*C4356</f>
        <v>0</v>
      </c>
    </row>
    <row r="4357" spans="5:5">
      <c r="E4357" s="382">
        <f>F4357*C4357</f>
        <v>0</v>
      </c>
    </row>
    <row r="4358" spans="5:5">
      <c r="E4358" s="382">
        <f>F4358*C4358</f>
        <v>0</v>
      </c>
    </row>
    <row r="4359" spans="5:5">
      <c r="E4359" s="382">
        <f>F4359*C4359</f>
        <v>0</v>
      </c>
    </row>
    <row r="4360" spans="5:5">
      <c r="E4360" s="382">
        <f>F4360*C4360</f>
        <v>0</v>
      </c>
    </row>
    <row r="4361" spans="5:5">
      <c r="E4361" s="382">
        <f>F4361*C4361</f>
        <v>0</v>
      </c>
    </row>
    <row r="4362" spans="5:5">
      <c r="E4362" s="382">
        <f>F4362*C4362</f>
        <v>0</v>
      </c>
    </row>
    <row r="4363" spans="5:5">
      <c r="E4363" s="382">
        <f>F4363*C4363</f>
        <v>0</v>
      </c>
    </row>
    <row r="4364" spans="5:5">
      <c r="E4364" s="382">
        <f>F4364*C4364</f>
        <v>0</v>
      </c>
    </row>
    <row r="4365" spans="5:5">
      <c r="E4365" s="382">
        <f>F4365*C4365</f>
        <v>0</v>
      </c>
    </row>
    <row r="4366" spans="5:5">
      <c r="E4366" s="382">
        <f>F4366*C4366</f>
        <v>0</v>
      </c>
    </row>
    <row r="4367" spans="5:5">
      <c r="E4367" s="382">
        <f>F4367*C4367</f>
        <v>0</v>
      </c>
    </row>
    <row r="4368" spans="5:5">
      <c r="E4368" s="382">
        <f>F4368*C4368</f>
        <v>0</v>
      </c>
    </row>
    <row r="4369" spans="5:5">
      <c r="E4369" s="382">
        <f>F4369*C4369</f>
        <v>0</v>
      </c>
    </row>
    <row r="4370" spans="5:5">
      <c r="E4370" s="382">
        <f>F4370*C4370</f>
        <v>0</v>
      </c>
    </row>
    <row r="4371" spans="5:5">
      <c r="E4371" s="382">
        <f>F4371*C4371</f>
        <v>0</v>
      </c>
    </row>
    <row r="4372" spans="5:5">
      <c r="E4372" s="382">
        <f>F4372*C4372</f>
        <v>0</v>
      </c>
    </row>
    <row r="4373" spans="5:5">
      <c r="E4373" s="382">
        <f>F4373*C4373</f>
        <v>0</v>
      </c>
    </row>
    <row r="4374" spans="5:5">
      <c r="E4374" s="382">
        <f>F4374*C4374</f>
        <v>0</v>
      </c>
    </row>
    <row r="4375" spans="5:5">
      <c r="E4375" s="382">
        <f>F4375*C4375</f>
        <v>0</v>
      </c>
    </row>
    <row r="4376" spans="5:5">
      <c r="E4376" s="382">
        <f>F4376*C4376</f>
        <v>0</v>
      </c>
    </row>
    <row r="4377" spans="5:5">
      <c r="E4377" s="382">
        <f>F4377*C4377</f>
        <v>0</v>
      </c>
    </row>
    <row r="4378" spans="5:5">
      <c r="E4378" s="382">
        <f>F4378*C4378</f>
        <v>0</v>
      </c>
    </row>
    <row r="4379" spans="5:5">
      <c r="E4379" s="382">
        <f>F4379*C4379</f>
        <v>0</v>
      </c>
    </row>
    <row r="4380" spans="5:5">
      <c r="E4380" s="382">
        <f>F4380*C4380</f>
        <v>0</v>
      </c>
    </row>
    <row r="4381" spans="5:5">
      <c r="E4381" s="382">
        <f>F4381*C4381</f>
        <v>0</v>
      </c>
    </row>
    <row r="4382" spans="5:5">
      <c r="E4382" s="382">
        <f>F4382*C4382</f>
        <v>0</v>
      </c>
    </row>
    <row r="4383" spans="5:5">
      <c r="E4383" s="382">
        <f>F4383*C4383</f>
        <v>0</v>
      </c>
    </row>
    <row r="4384" spans="5:5">
      <c r="E4384" s="382">
        <f>F4384*C4384</f>
        <v>0</v>
      </c>
    </row>
    <row r="4385" spans="5:5">
      <c r="E4385" s="382">
        <f>F4385*C4385</f>
        <v>0</v>
      </c>
    </row>
    <row r="4386" spans="5:5">
      <c r="E4386" s="382">
        <f>F4386*C4386</f>
        <v>0</v>
      </c>
    </row>
    <row r="4387" spans="5:5">
      <c r="E4387" s="382">
        <f>F4387*C4387</f>
        <v>0</v>
      </c>
    </row>
    <row r="4388" spans="5:5">
      <c r="E4388" s="382">
        <f>F4388*C4388</f>
        <v>0</v>
      </c>
    </row>
    <row r="4389" spans="5:5">
      <c r="E4389" s="382">
        <f>F4389*C4389</f>
        <v>0</v>
      </c>
    </row>
    <row r="4390" spans="5:5">
      <c r="E4390" s="382">
        <f>F4390*C4390</f>
        <v>0</v>
      </c>
    </row>
    <row r="4391" spans="5:5">
      <c r="E4391" s="382">
        <f>F4391*C4391</f>
        <v>0</v>
      </c>
    </row>
    <row r="4392" spans="5:5">
      <c r="E4392" s="382">
        <f>F4392*C4392</f>
        <v>0</v>
      </c>
    </row>
    <row r="4393" spans="5:5">
      <c r="E4393" s="382">
        <f>F4393*C4393</f>
        <v>0</v>
      </c>
    </row>
    <row r="4394" spans="5:5">
      <c r="E4394" s="382">
        <f>F4394*C4394</f>
        <v>0</v>
      </c>
    </row>
    <row r="4395" spans="5:5">
      <c r="E4395" s="382">
        <f>F4395*C4395</f>
        <v>0</v>
      </c>
    </row>
    <row r="4396" spans="5:5">
      <c r="E4396" s="382">
        <f>F4396*C4396</f>
        <v>0</v>
      </c>
    </row>
    <row r="4397" spans="5:5">
      <c r="E4397" s="382">
        <f>F4397*C4397</f>
        <v>0</v>
      </c>
    </row>
    <row r="4398" spans="5:5">
      <c r="E4398" s="382">
        <f>F4398*C4398</f>
        <v>0</v>
      </c>
    </row>
    <row r="4399" spans="5:5">
      <c r="E4399" s="382">
        <f>F4399*C4399</f>
        <v>0</v>
      </c>
    </row>
    <row r="4400" spans="5:5">
      <c r="E4400" s="382">
        <f>F4400*C4400</f>
        <v>0</v>
      </c>
    </row>
    <row r="4401" spans="5:5">
      <c r="E4401" s="382">
        <f>F4401*C4401</f>
        <v>0</v>
      </c>
    </row>
    <row r="4402" spans="5:5">
      <c r="E4402" s="382">
        <f>F4402*C4402</f>
        <v>0</v>
      </c>
    </row>
    <row r="4403" spans="5:5">
      <c r="E4403" s="382">
        <f>F4403*C4403</f>
        <v>0</v>
      </c>
    </row>
    <row r="4404" spans="5:5">
      <c r="E4404" s="382">
        <f>F4404*C4404</f>
        <v>0</v>
      </c>
    </row>
    <row r="4405" spans="5:5">
      <c r="E4405" s="382">
        <f>F4405*C4405</f>
        <v>0</v>
      </c>
    </row>
    <row r="4406" spans="5:5">
      <c r="E4406" s="382">
        <f>F4406*C4406</f>
        <v>0</v>
      </c>
    </row>
    <row r="4407" spans="5:5">
      <c r="E4407" s="382">
        <f>F4407*C4407</f>
        <v>0</v>
      </c>
    </row>
    <row r="4408" spans="5:5">
      <c r="E4408" s="382">
        <f>F4408*C4408</f>
        <v>0</v>
      </c>
    </row>
    <row r="4409" spans="5:5">
      <c r="E4409" s="382">
        <f>F4409*C4409</f>
        <v>0</v>
      </c>
    </row>
    <row r="4410" spans="5:5">
      <c r="E4410" s="382">
        <f>F4410*C4410</f>
        <v>0</v>
      </c>
    </row>
    <row r="4411" spans="5:5">
      <c r="E4411" s="382">
        <f>F4411*C4411</f>
        <v>0</v>
      </c>
    </row>
    <row r="4412" spans="5:5">
      <c r="E4412" s="382">
        <f>F4412*C4412</f>
        <v>0</v>
      </c>
    </row>
    <row r="4413" spans="5:5">
      <c r="E4413" s="382">
        <f>F4413*C4413</f>
        <v>0</v>
      </c>
    </row>
    <row r="4414" spans="5:5">
      <c r="E4414" s="382">
        <f>F4414*C4414</f>
        <v>0</v>
      </c>
    </row>
    <row r="4415" spans="5:5">
      <c r="E4415" s="382">
        <f>F4415*C4415</f>
        <v>0</v>
      </c>
    </row>
    <row r="4416" spans="5:5">
      <c r="E4416" s="382">
        <f>F4416*C4416</f>
        <v>0</v>
      </c>
    </row>
    <row r="4417" spans="5:5">
      <c r="E4417" s="382">
        <f>F4417*C4417</f>
        <v>0</v>
      </c>
    </row>
    <row r="4418" spans="5:5">
      <c r="E4418" s="382">
        <f>F4418*C4418</f>
        <v>0</v>
      </c>
    </row>
    <row r="4419" spans="5:5">
      <c r="E4419" s="382">
        <f>F4419*C4419</f>
        <v>0</v>
      </c>
    </row>
    <row r="4420" spans="5:5">
      <c r="E4420" s="382">
        <f>F4420*C4420</f>
        <v>0</v>
      </c>
    </row>
    <row r="4421" spans="5:5">
      <c r="E4421" s="382">
        <f>F4421*C4421</f>
        <v>0</v>
      </c>
    </row>
    <row r="4422" spans="5:5">
      <c r="E4422" s="382">
        <f>F4422*C4422</f>
        <v>0</v>
      </c>
    </row>
    <row r="4423" spans="5:5">
      <c r="E4423" s="382">
        <f>F4423*C4423</f>
        <v>0</v>
      </c>
    </row>
    <row r="4424" spans="5:5">
      <c r="E4424" s="382">
        <f>F4424*C4424</f>
        <v>0</v>
      </c>
    </row>
    <row r="4425" spans="5:5">
      <c r="E4425" s="382">
        <f>F4425*C4425</f>
        <v>0</v>
      </c>
    </row>
    <row r="4426" spans="5:5">
      <c r="E4426" s="382">
        <f>F4426*C4426</f>
        <v>0</v>
      </c>
    </row>
    <row r="4427" spans="5:5">
      <c r="E4427" s="382">
        <f>F4427*C4427</f>
        <v>0</v>
      </c>
    </row>
    <row r="4428" spans="5:5">
      <c r="E4428" s="382">
        <f>F4428*C4428</f>
        <v>0</v>
      </c>
    </row>
    <row r="4429" spans="5:5">
      <c r="E4429" s="382">
        <f>F4429*C4429</f>
        <v>0</v>
      </c>
    </row>
    <row r="4430" spans="5:5">
      <c r="E4430" s="382">
        <f>F4430*C4430</f>
        <v>0</v>
      </c>
    </row>
    <row r="4431" spans="5:5">
      <c r="E4431" s="382">
        <f>F4431*C4431</f>
        <v>0</v>
      </c>
    </row>
    <row r="4432" spans="5:5">
      <c r="E4432" s="382">
        <f>F4432*C4432</f>
        <v>0</v>
      </c>
    </row>
    <row r="4433" spans="5:5">
      <c r="E4433" s="382">
        <f>F4433*C4433</f>
        <v>0</v>
      </c>
    </row>
    <row r="4434" spans="5:5">
      <c r="E4434" s="382">
        <f>F4434*C4434</f>
        <v>0</v>
      </c>
    </row>
    <row r="4435" spans="5:5">
      <c r="E4435" s="382">
        <f>F4435*C4435</f>
        <v>0</v>
      </c>
    </row>
    <row r="4436" spans="5:5">
      <c r="E4436" s="382">
        <f>F4436*C4436</f>
        <v>0</v>
      </c>
    </row>
    <row r="4437" spans="5:5">
      <c r="E4437" s="382">
        <f>F4437*C4437</f>
        <v>0</v>
      </c>
    </row>
    <row r="4438" spans="5:5">
      <c r="E4438" s="382">
        <f>F4438*C4438</f>
        <v>0</v>
      </c>
    </row>
    <row r="4439" spans="5:5">
      <c r="E4439" s="382">
        <f>F4439*C4439</f>
        <v>0</v>
      </c>
    </row>
    <row r="4440" spans="5:5">
      <c r="E4440" s="382">
        <f>F4440*C4440</f>
        <v>0</v>
      </c>
    </row>
    <row r="4441" spans="5:5">
      <c r="E4441" s="382">
        <f>F4441*C4441</f>
        <v>0</v>
      </c>
    </row>
    <row r="4442" spans="5:5">
      <c r="E4442" s="382">
        <f>F4442*C4442</f>
        <v>0</v>
      </c>
    </row>
    <row r="4443" spans="5:5">
      <c r="E4443" s="382">
        <f>F4443*C4443</f>
        <v>0</v>
      </c>
    </row>
    <row r="4444" spans="5:5">
      <c r="E4444" s="382">
        <f>F4444*C4444</f>
        <v>0</v>
      </c>
    </row>
    <row r="4445" spans="5:5">
      <c r="E4445" s="382">
        <f>F4445*C4445</f>
        <v>0</v>
      </c>
    </row>
    <row r="4446" spans="5:5">
      <c r="E4446" s="382">
        <f>F4446*C4446</f>
        <v>0</v>
      </c>
    </row>
    <row r="4447" spans="5:5">
      <c r="E4447" s="382">
        <f>F4447*C4447</f>
        <v>0</v>
      </c>
    </row>
    <row r="4448" spans="5:5">
      <c r="E4448" s="382">
        <f>F4448*C4448</f>
        <v>0</v>
      </c>
    </row>
    <row r="4449" spans="5:5">
      <c r="E4449" s="382">
        <f>F4449*C4449</f>
        <v>0</v>
      </c>
    </row>
    <row r="4450" spans="5:5">
      <c r="E4450" s="382">
        <f>F4450*C4450</f>
        <v>0</v>
      </c>
    </row>
    <row r="4451" spans="5:5">
      <c r="E4451" s="382">
        <f>F4451*C4451</f>
        <v>0</v>
      </c>
    </row>
    <row r="4452" spans="5:5">
      <c r="E4452" s="382">
        <f>F4452*C4452</f>
        <v>0</v>
      </c>
    </row>
    <row r="4453" spans="5:5">
      <c r="E4453" s="382">
        <f>F4453*C4453</f>
        <v>0</v>
      </c>
    </row>
    <row r="4454" spans="5:5">
      <c r="E4454" s="382">
        <f>F4454*C4454</f>
        <v>0</v>
      </c>
    </row>
    <row r="4455" spans="5:5">
      <c r="E4455" s="382">
        <f>F4455*C4455</f>
        <v>0</v>
      </c>
    </row>
    <row r="4456" spans="5:5">
      <c r="E4456" s="382">
        <f>F4456*C4456</f>
        <v>0</v>
      </c>
    </row>
    <row r="4457" spans="5:5">
      <c r="E4457" s="382">
        <f>F4457*C4457</f>
        <v>0</v>
      </c>
    </row>
    <row r="4458" spans="5:5">
      <c r="E4458" s="382">
        <f>F4458*C4458</f>
        <v>0</v>
      </c>
    </row>
    <row r="4459" spans="5:5">
      <c r="E4459" s="382">
        <f>F4459*C4459</f>
        <v>0</v>
      </c>
    </row>
    <row r="4460" spans="5:5">
      <c r="E4460" s="382">
        <f>F4460*C4460</f>
        <v>0</v>
      </c>
    </row>
    <row r="4461" spans="5:5">
      <c r="E4461" s="382">
        <f>F4461*C4461</f>
        <v>0</v>
      </c>
    </row>
    <row r="4462" spans="5:5">
      <c r="E4462" s="382">
        <f>F4462*C4462</f>
        <v>0</v>
      </c>
    </row>
    <row r="4463" spans="5:5">
      <c r="E4463" s="382">
        <f>F4463*C4463</f>
        <v>0</v>
      </c>
    </row>
    <row r="4464" spans="5:5">
      <c r="E4464" s="382">
        <f>F4464*C4464</f>
        <v>0</v>
      </c>
    </row>
    <row r="4465" spans="5:5">
      <c r="E4465" s="382">
        <f>F4465*C4465</f>
        <v>0</v>
      </c>
    </row>
    <row r="4466" spans="5:5">
      <c r="E4466" s="382">
        <f>F4466*C4466</f>
        <v>0</v>
      </c>
    </row>
    <row r="4467" spans="5:5">
      <c r="E4467" s="382">
        <f>F4467*C4467</f>
        <v>0</v>
      </c>
    </row>
    <row r="4468" spans="5:5">
      <c r="E4468" s="382">
        <f>F4468*C4468</f>
        <v>0</v>
      </c>
    </row>
    <row r="4469" spans="5:5">
      <c r="E4469" s="382">
        <f>F4469*C4469</f>
        <v>0</v>
      </c>
    </row>
    <row r="4470" spans="5:5">
      <c r="E4470" s="382">
        <f>F4470*C4470</f>
        <v>0</v>
      </c>
    </row>
    <row r="4471" spans="5:5">
      <c r="E4471" s="382">
        <f>F4471*C4471</f>
        <v>0</v>
      </c>
    </row>
    <row r="4472" spans="5:5">
      <c r="E4472" s="382">
        <f>F4472*C4472</f>
        <v>0</v>
      </c>
    </row>
    <row r="4473" spans="5:5">
      <c r="E4473" s="382">
        <f>F4473*C4473</f>
        <v>0</v>
      </c>
    </row>
    <row r="4474" spans="5:5">
      <c r="E4474" s="382">
        <f>F4474*C4474</f>
        <v>0</v>
      </c>
    </row>
    <row r="4475" spans="5:5">
      <c r="E4475" s="382">
        <f>F4475*C4475</f>
        <v>0</v>
      </c>
    </row>
    <row r="4476" spans="5:5">
      <c r="E4476" s="382">
        <f>F4476*C4476</f>
        <v>0</v>
      </c>
    </row>
    <row r="4477" spans="5:5">
      <c r="E4477" s="382">
        <f>F4477*C4477</f>
        <v>0</v>
      </c>
    </row>
    <row r="4478" spans="5:5">
      <c r="E4478" s="382">
        <f>F4478*C4478</f>
        <v>0</v>
      </c>
    </row>
    <row r="4479" spans="5:5">
      <c r="E4479" s="382">
        <f>F4479*C4479</f>
        <v>0</v>
      </c>
    </row>
    <row r="4480" spans="5:5">
      <c r="E4480" s="382">
        <f>F4480*C4480</f>
        <v>0</v>
      </c>
    </row>
    <row r="4481" spans="5:5">
      <c r="E4481" s="382">
        <f>F4481*C4481</f>
        <v>0</v>
      </c>
    </row>
    <row r="4482" spans="5:5">
      <c r="E4482" s="382">
        <f>F4482*C4482</f>
        <v>0</v>
      </c>
    </row>
    <row r="4483" spans="5:5">
      <c r="E4483" s="382">
        <f>F4483*C4483</f>
        <v>0</v>
      </c>
    </row>
    <row r="4484" spans="5:5">
      <c r="E4484" s="382">
        <f>F4484*C4484</f>
        <v>0</v>
      </c>
    </row>
    <row r="4485" spans="5:5">
      <c r="E4485" s="382">
        <f>F4485*C4485</f>
        <v>0</v>
      </c>
    </row>
    <row r="4486" spans="5:5">
      <c r="E4486" s="382">
        <f>F4486*C4486</f>
        <v>0</v>
      </c>
    </row>
    <row r="4487" spans="5:5">
      <c r="E4487" s="382">
        <f>F4487*C4487</f>
        <v>0</v>
      </c>
    </row>
    <row r="4488" spans="5:5">
      <c r="E4488" s="382">
        <f>F4488*C4488</f>
        <v>0</v>
      </c>
    </row>
    <row r="4489" spans="5:5">
      <c r="E4489" s="382">
        <f>F4489*C4489</f>
        <v>0</v>
      </c>
    </row>
    <row r="4490" spans="5:5">
      <c r="E4490" s="382">
        <f>F4490*C4490</f>
        <v>0</v>
      </c>
    </row>
    <row r="4491" spans="5:5">
      <c r="E4491" s="382">
        <f>F4491*C4491</f>
        <v>0</v>
      </c>
    </row>
    <row r="4492" spans="5:5">
      <c r="E4492" s="382">
        <f>F4492*C4492</f>
        <v>0</v>
      </c>
    </row>
    <row r="4493" spans="5:5">
      <c r="E4493" s="382">
        <f>F4493*C4493</f>
        <v>0</v>
      </c>
    </row>
    <row r="4494" spans="5:5">
      <c r="E4494" s="382">
        <f>F4494*C4494</f>
        <v>0</v>
      </c>
    </row>
    <row r="4495" spans="5:5">
      <c r="E4495" s="382">
        <f>F4495*C4495</f>
        <v>0</v>
      </c>
    </row>
    <row r="4496" spans="5:5">
      <c r="E4496" s="382">
        <f>F4496*C4496</f>
        <v>0</v>
      </c>
    </row>
    <row r="4497" spans="5:5">
      <c r="E4497" s="382">
        <f>F4497*C4497</f>
        <v>0</v>
      </c>
    </row>
    <row r="4498" spans="5:5">
      <c r="E4498" s="382">
        <f>F4498*C4498</f>
        <v>0</v>
      </c>
    </row>
    <row r="4499" spans="5:5">
      <c r="E4499" s="382">
        <f>F4499*C4499</f>
        <v>0</v>
      </c>
    </row>
    <row r="4500" spans="5:5">
      <c r="E4500" s="382">
        <f>F4500*C4500</f>
        <v>0</v>
      </c>
    </row>
    <row r="4501" spans="5:5">
      <c r="E4501" s="382">
        <f>F4501*C4501</f>
        <v>0</v>
      </c>
    </row>
    <row r="4502" spans="5:5">
      <c r="E4502" s="382">
        <f>F4502*C4502</f>
        <v>0</v>
      </c>
    </row>
    <row r="4503" spans="5:5">
      <c r="E4503" s="382">
        <f>F4503*C4503</f>
        <v>0</v>
      </c>
    </row>
    <row r="4504" spans="5:5">
      <c r="E4504" s="382">
        <f>F4504*C4504</f>
        <v>0</v>
      </c>
    </row>
    <row r="4505" spans="5:5">
      <c r="E4505" s="382">
        <f>F4505*C4505</f>
        <v>0</v>
      </c>
    </row>
    <row r="4506" spans="5:5">
      <c r="E4506" s="382">
        <f>F4506*C4506</f>
        <v>0</v>
      </c>
    </row>
    <row r="4507" spans="5:5">
      <c r="E4507" s="382">
        <f>F4507*C4507</f>
        <v>0</v>
      </c>
    </row>
    <row r="4508" spans="5:5">
      <c r="E4508" s="382">
        <f>F4508*C4508</f>
        <v>0</v>
      </c>
    </row>
    <row r="4509" spans="5:5">
      <c r="E4509" s="382">
        <f>F4509*C4509</f>
        <v>0</v>
      </c>
    </row>
    <row r="4510" spans="5:5">
      <c r="E4510" s="382">
        <f>F4510*C4510</f>
        <v>0</v>
      </c>
    </row>
    <row r="4511" spans="5:5">
      <c r="E4511" s="382">
        <f>F4511*C4511</f>
        <v>0</v>
      </c>
    </row>
    <row r="4512" spans="5:5">
      <c r="E4512" s="382">
        <f>F4512*C4512</f>
        <v>0</v>
      </c>
    </row>
    <row r="4513" spans="5:5">
      <c r="E4513" s="382">
        <f>F4513*C4513</f>
        <v>0</v>
      </c>
    </row>
    <row r="4514" spans="5:5">
      <c r="E4514" s="382">
        <f>F4514*C4514</f>
        <v>0</v>
      </c>
    </row>
    <row r="4515" spans="5:5">
      <c r="E4515" s="382">
        <f>F4515*C4515</f>
        <v>0</v>
      </c>
    </row>
    <row r="4516" spans="5:5">
      <c r="E4516" s="382">
        <f>F4516*C4516</f>
        <v>0</v>
      </c>
    </row>
    <row r="4517" spans="5:5">
      <c r="E4517" s="382">
        <f>F4517*C4517</f>
        <v>0</v>
      </c>
    </row>
    <row r="4518" spans="5:5">
      <c r="E4518" s="382">
        <f>F4518*C4518</f>
        <v>0</v>
      </c>
    </row>
    <row r="4519" spans="5:5">
      <c r="E4519" s="382">
        <f>F4519*C4519</f>
        <v>0</v>
      </c>
    </row>
    <row r="4520" spans="5:5">
      <c r="E4520" s="382">
        <f>F4520*C4520</f>
        <v>0</v>
      </c>
    </row>
    <row r="4521" spans="5:5">
      <c r="E4521" s="382">
        <f>F4521*C4521</f>
        <v>0</v>
      </c>
    </row>
    <row r="4522" spans="5:5">
      <c r="E4522" s="382">
        <f>F4522*C4522</f>
        <v>0</v>
      </c>
    </row>
    <row r="4523" spans="5:5">
      <c r="E4523" s="382">
        <f>F4523*C4523</f>
        <v>0</v>
      </c>
    </row>
    <row r="4524" spans="5:5">
      <c r="E4524" s="382">
        <f>F4524*C4524</f>
        <v>0</v>
      </c>
    </row>
    <row r="4525" spans="5:5">
      <c r="E4525" s="382">
        <f>F4525*C4525</f>
        <v>0</v>
      </c>
    </row>
    <row r="4526" spans="5:5">
      <c r="E4526" s="382">
        <f>F4526*C4526</f>
        <v>0</v>
      </c>
    </row>
    <row r="4527" spans="5:5">
      <c r="E4527" s="382">
        <f>F4527*C4527</f>
        <v>0</v>
      </c>
    </row>
    <row r="4528" spans="5:5">
      <c r="E4528" s="382">
        <f>F4528*C4528</f>
        <v>0</v>
      </c>
    </row>
    <row r="4529" spans="5:5">
      <c r="E4529" s="382">
        <f>F4529*C4529</f>
        <v>0</v>
      </c>
    </row>
    <row r="4530" spans="5:5">
      <c r="E4530" s="382">
        <f>F4530*C4530</f>
        <v>0</v>
      </c>
    </row>
    <row r="4531" spans="5:5">
      <c r="E4531" s="382">
        <f>F4531*C4531</f>
        <v>0</v>
      </c>
    </row>
    <row r="4532" spans="5:5">
      <c r="E4532" s="382">
        <f>F4532*C4532</f>
        <v>0</v>
      </c>
    </row>
    <row r="4533" spans="5:5">
      <c r="E4533" s="382">
        <f>F4533*C4533</f>
        <v>0</v>
      </c>
    </row>
    <row r="4534" spans="5:5">
      <c r="E4534" s="382">
        <f>F4534*C4534</f>
        <v>0</v>
      </c>
    </row>
    <row r="4535" spans="5:5">
      <c r="E4535" s="382">
        <f>F4535*C4535</f>
        <v>0</v>
      </c>
    </row>
    <row r="4536" spans="5:5">
      <c r="E4536" s="382">
        <f>F4536*C4536</f>
        <v>0</v>
      </c>
    </row>
    <row r="4537" spans="5:5">
      <c r="E4537" s="382">
        <f>F4537*C4537</f>
        <v>0</v>
      </c>
    </row>
    <row r="4538" spans="5:5">
      <c r="E4538" s="382">
        <f>F4538*C4538</f>
        <v>0</v>
      </c>
    </row>
    <row r="4539" spans="5:5">
      <c r="E4539" s="382">
        <f>F4539*C4539</f>
        <v>0</v>
      </c>
    </row>
    <row r="4540" spans="5:5">
      <c r="E4540" s="382">
        <f>F4540*C4540</f>
        <v>0</v>
      </c>
    </row>
    <row r="4541" spans="5:5">
      <c r="E4541" s="382">
        <f>F4541*C4541</f>
        <v>0</v>
      </c>
    </row>
    <row r="4542" spans="5:5">
      <c r="E4542" s="382">
        <f>F4542*C4542</f>
        <v>0</v>
      </c>
    </row>
    <row r="4543" spans="5:5">
      <c r="E4543" s="382">
        <f>F4543*C4543</f>
        <v>0</v>
      </c>
    </row>
    <row r="4544" spans="5:5">
      <c r="E4544" s="382">
        <f>F4544*C4544</f>
        <v>0</v>
      </c>
    </row>
    <row r="4545" spans="5:5">
      <c r="E4545" s="382">
        <f>F4545*C4545</f>
        <v>0</v>
      </c>
    </row>
    <row r="4546" spans="5:5">
      <c r="E4546" s="382">
        <f>F4546*C4546</f>
        <v>0</v>
      </c>
    </row>
    <row r="4547" spans="5:5">
      <c r="E4547" s="382">
        <f>F4547*C4547</f>
        <v>0</v>
      </c>
    </row>
    <row r="4548" spans="5:5">
      <c r="E4548" s="382">
        <f>F4548*C4548</f>
        <v>0</v>
      </c>
    </row>
    <row r="4549" spans="5:5">
      <c r="E4549" s="382">
        <f>F4549*C4549</f>
        <v>0</v>
      </c>
    </row>
    <row r="4550" spans="5:5">
      <c r="E4550" s="382">
        <f>F4550*C4550</f>
        <v>0</v>
      </c>
    </row>
    <row r="4551" spans="5:5">
      <c r="E4551" s="382">
        <f>F4551*C4551</f>
        <v>0</v>
      </c>
    </row>
    <row r="4552" spans="5:5">
      <c r="E4552" s="382">
        <f>F4552*C4552</f>
        <v>0</v>
      </c>
    </row>
    <row r="4553" spans="5:5">
      <c r="E4553" s="382">
        <f>F4553*C4553</f>
        <v>0</v>
      </c>
    </row>
    <row r="4554" spans="5:5">
      <c r="E4554" s="382">
        <f>F4554*C4554</f>
        <v>0</v>
      </c>
    </row>
    <row r="4555" spans="5:5">
      <c r="E4555" s="382">
        <f>F4555*C4555</f>
        <v>0</v>
      </c>
    </row>
    <row r="4556" spans="5:5">
      <c r="E4556" s="382">
        <f>F4556*C4556</f>
        <v>0</v>
      </c>
    </row>
    <row r="4557" spans="5:5">
      <c r="E4557" s="382">
        <f>F4557*C4557</f>
        <v>0</v>
      </c>
    </row>
    <row r="4558" spans="5:5">
      <c r="E4558" s="382">
        <f>F4558*C4558</f>
        <v>0</v>
      </c>
    </row>
    <row r="4559" spans="5:5">
      <c r="E4559" s="382">
        <f>F4559*C4559</f>
        <v>0</v>
      </c>
    </row>
    <row r="4560" spans="5:5">
      <c r="E4560" s="382">
        <f>F4560*C4560</f>
        <v>0</v>
      </c>
    </row>
    <row r="4561" spans="5:5">
      <c r="E4561" s="382">
        <f>F4561*C4561</f>
        <v>0</v>
      </c>
    </row>
    <row r="4562" spans="5:5">
      <c r="E4562" s="382">
        <f>F4562*C4562</f>
        <v>0</v>
      </c>
    </row>
    <row r="4563" spans="5:5">
      <c r="E4563" s="382">
        <f>F4563*C4563</f>
        <v>0</v>
      </c>
    </row>
    <row r="4564" spans="5:5">
      <c r="E4564" s="382">
        <f>F4564*C4564</f>
        <v>0</v>
      </c>
    </row>
    <row r="4565" spans="5:5">
      <c r="E4565" s="382">
        <f>F4565*C4565</f>
        <v>0</v>
      </c>
    </row>
    <row r="4566" spans="5:5">
      <c r="E4566" s="382">
        <f>F4566*C4566</f>
        <v>0</v>
      </c>
    </row>
    <row r="4567" spans="5:5">
      <c r="E4567" s="382">
        <f>F4567*C4567</f>
        <v>0</v>
      </c>
    </row>
    <row r="4568" spans="5:5">
      <c r="E4568" s="382">
        <f>F4568*C4568</f>
        <v>0</v>
      </c>
    </row>
    <row r="4569" spans="5:5">
      <c r="E4569" s="382">
        <f>F4569*C4569</f>
        <v>0</v>
      </c>
    </row>
    <row r="4570" spans="5:5">
      <c r="E4570" s="382">
        <f>F4570*C4570</f>
        <v>0</v>
      </c>
    </row>
    <row r="4571" spans="5:5">
      <c r="E4571" s="382">
        <f>F4571*C4571</f>
        <v>0</v>
      </c>
    </row>
    <row r="4572" spans="5:5">
      <c r="E4572" s="382">
        <f>F4572*C4572</f>
        <v>0</v>
      </c>
    </row>
    <row r="4573" spans="5:5">
      <c r="E4573" s="382">
        <f>F4573*C4573</f>
        <v>0</v>
      </c>
    </row>
    <row r="4574" spans="5:5">
      <c r="E4574" s="382">
        <f>F4574*C4574</f>
        <v>0</v>
      </c>
    </row>
    <row r="4575" spans="5:5">
      <c r="E4575" s="382">
        <f>F4575*C4575</f>
        <v>0</v>
      </c>
    </row>
    <row r="4576" spans="5:5">
      <c r="E4576" s="382">
        <f>F4576*C4576</f>
        <v>0</v>
      </c>
    </row>
    <row r="4577" spans="5:5">
      <c r="E4577" s="382">
        <f>F4577*C4577</f>
        <v>0</v>
      </c>
    </row>
    <row r="4578" spans="5:5">
      <c r="E4578" s="382">
        <f>F4578*C4578</f>
        <v>0</v>
      </c>
    </row>
    <row r="4579" spans="5:5">
      <c r="E4579" s="382">
        <f>F4579*C4579</f>
        <v>0</v>
      </c>
    </row>
    <row r="4580" spans="5:5">
      <c r="E4580" s="382">
        <f>F4580*C4580</f>
        <v>0</v>
      </c>
    </row>
    <row r="4581" spans="5:5">
      <c r="E4581" s="382">
        <f>F4581*C4581</f>
        <v>0</v>
      </c>
    </row>
    <row r="4582" spans="5:5">
      <c r="E4582" s="382">
        <f>F4582*C4582</f>
        <v>0</v>
      </c>
    </row>
    <row r="4583" spans="5:5">
      <c r="E4583" s="382">
        <f>F4583*C4583</f>
        <v>0</v>
      </c>
    </row>
    <row r="4584" spans="5:5">
      <c r="E4584" s="382">
        <f>F4584*C4584</f>
        <v>0</v>
      </c>
    </row>
    <row r="4585" spans="5:5">
      <c r="E4585" s="382">
        <f>F4585*C4585</f>
        <v>0</v>
      </c>
    </row>
    <row r="4586" spans="5:5">
      <c r="E4586" s="382">
        <f>F4586*C4586</f>
        <v>0</v>
      </c>
    </row>
    <row r="4587" spans="5:5">
      <c r="E4587" s="382">
        <f>F4587*C4587</f>
        <v>0</v>
      </c>
    </row>
    <row r="4588" spans="5:5">
      <c r="E4588" s="382">
        <f>F4588*C4588</f>
        <v>0</v>
      </c>
    </row>
    <row r="4589" spans="5:5">
      <c r="E4589" s="382">
        <f>F4589*C4589</f>
        <v>0</v>
      </c>
    </row>
    <row r="4590" spans="5:5">
      <c r="E4590" s="382">
        <f>F4590*C4590</f>
        <v>0</v>
      </c>
    </row>
    <row r="4591" spans="5:5">
      <c r="E4591" s="382">
        <f>F4591*C4591</f>
        <v>0</v>
      </c>
    </row>
    <row r="4592" spans="5:5">
      <c r="E4592" s="382">
        <f>F4592*C4592</f>
        <v>0</v>
      </c>
    </row>
    <row r="4593" spans="5:5">
      <c r="E4593" s="382">
        <f>F4593*C4593</f>
        <v>0</v>
      </c>
    </row>
    <row r="4594" spans="5:5">
      <c r="E4594" s="382">
        <f>F4594*C4594</f>
        <v>0</v>
      </c>
    </row>
    <row r="4595" spans="5:5">
      <c r="E4595" s="382">
        <f>F4595*C4595</f>
        <v>0</v>
      </c>
    </row>
    <row r="4596" spans="5:5">
      <c r="E4596" s="382">
        <f>F4596*C4596</f>
        <v>0</v>
      </c>
    </row>
    <row r="4597" spans="5:5">
      <c r="E4597" s="382">
        <f>F4597*C4597</f>
        <v>0</v>
      </c>
    </row>
    <row r="4598" spans="5:5">
      <c r="E4598" s="382">
        <f>F4598*C4598</f>
        <v>0</v>
      </c>
    </row>
    <row r="4599" spans="5:5">
      <c r="E4599" s="382">
        <f>F4599*C4599</f>
        <v>0</v>
      </c>
    </row>
    <row r="4600" spans="5:5">
      <c r="E4600" s="382">
        <f>F4600*C4600</f>
        <v>0</v>
      </c>
    </row>
    <row r="4601" spans="5:5">
      <c r="E4601" s="382">
        <f>F4601*C4601</f>
        <v>0</v>
      </c>
    </row>
    <row r="4602" spans="5:5">
      <c r="E4602" s="382">
        <f>F4602*C4602</f>
        <v>0</v>
      </c>
    </row>
    <row r="4603" spans="5:5">
      <c r="E4603" s="382">
        <f>F4603*C4603</f>
        <v>0</v>
      </c>
    </row>
    <row r="4604" spans="5:5">
      <c r="E4604" s="382">
        <f>F4604*C4604</f>
        <v>0</v>
      </c>
    </row>
    <row r="4605" spans="5:5">
      <c r="E4605" s="382">
        <f>F4605*C4605</f>
        <v>0</v>
      </c>
    </row>
    <row r="4606" spans="5:5">
      <c r="E4606" s="382">
        <f>F4606*C4606</f>
        <v>0</v>
      </c>
    </row>
    <row r="4607" spans="5:5">
      <c r="E4607" s="382">
        <f>F4607*C4607</f>
        <v>0</v>
      </c>
    </row>
    <row r="4608" spans="5:5">
      <c r="E4608" s="382">
        <f>F4608*C4608</f>
        <v>0</v>
      </c>
    </row>
    <row r="4609" spans="5:5">
      <c r="E4609" s="382">
        <f>F4609*C4609</f>
        <v>0</v>
      </c>
    </row>
    <row r="4610" spans="5:5">
      <c r="E4610" s="382">
        <f>F4610*C4610</f>
        <v>0</v>
      </c>
    </row>
    <row r="4611" spans="5:5">
      <c r="E4611" s="382">
        <f>F4611*C4611</f>
        <v>0</v>
      </c>
    </row>
    <row r="4612" spans="5:5">
      <c r="E4612" s="382">
        <f>F4612*C4612</f>
        <v>0</v>
      </c>
    </row>
    <row r="4613" spans="5:5">
      <c r="E4613" s="382">
        <f>F4613*C4613</f>
        <v>0</v>
      </c>
    </row>
    <row r="4614" spans="5:5">
      <c r="E4614" s="382">
        <f>F4614*C4614</f>
        <v>0</v>
      </c>
    </row>
    <row r="4615" spans="5:5">
      <c r="E4615" s="382">
        <f>F4615*C4615</f>
        <v>0</v>
      </c>
    </row>
    <row r="4616" spans="5:5">
      <c r="E4616" s="382">
        <f>F4616*C4616</f>
        <v>0</v>
      </c>
    </row>
    <row r="4617" spans="5:5">
      <c r="E4617" s="382">
        <f>F4617*C4617</f>
        <v>0</v>
      </c>
    </row>
    <row r="4618" spans="5:5">
      <c r="E4618" s="382">
        <f>F4618*C4618</f>
        <v>0</v>
      </c>
    </row>
    <row r="4619" spans="5:5">
      <c r="E4619" s="382">
        <f>F4619*C4619</f>
        <v>0</v>
      </c>
    </row>
    <row r="4620" spans="5:5">
      <c r="E4620" s="382">
        <f>F4620*C4620</f>
        <v>0</v>
      </c>
    </row>
    <row r="4621" spans="5:5">
      <c r="E4621" s="382">
        <f>F4621*C4621</f>
        <v>0</v>
      </c>
    </row>
    <row r="4622" spans="5:5">
      <c r="E4622" s="382">
        <f>F4622*C4622</f>
        <v>0</v>
      </c>
    </row>
    <row r="4623" spans="5:5">
      <c r="E4623" s="382">
        <f>F4623*C4623</f>
        <v>0</v>
      </c>
    </row>
    <row r="4624" spans="5:5">
      <c r="E4624" s="382">
        <f>F4624*C4624</f>
        <v>0</v>
      </c>
    </row>
    <row r="4625" spans="5:5">
      <c r="E4625" s="382">
        <f>F4625*C4625</f>
        <v>0</v>
      </c>
    </row>
    <row r="4626" spans="5:5">
      <c r="E4626" s="382">
        <f>F4626*C4626</f>
        <v>0</v>
      </c>
    </row>
    <row r="4627" spans="5:5">
      <c r="E4627" s="382">
        <f>F4627*C4627</f>
        <v>0</v>
      </c>
    </row>
    <row r="4628" spans="5:5">
      <c r="E4628" s="382">
        <f>F4628*C4628</f>
        <v>0</v>
      </c>
    </row>
    <row r="4629" spans="5:5">
      <c r="E4629" s="382">
        <f>F4629*C4629</f>
        <v>0</v>
      </c>
    </row>
    <row r="4630" spans="5:5">
      <c r="E4630" s="382">
        <f>F4630*C4630</f>
        <v>0</v>
      </c>
    </row>
    <row r="4631" spans="5:5">
      <c r="E4631" s="382">
        <f>F4631*C4631</f>
        <v>0</v>
      </c>
    </row>
    <row r="4632" spans="5:5">
      <c r="E4632" s="382">
        <f>F4632*C4632</f>
        <v>0</v>
      </c>
    </row>
    <row r="4633" spans="5:5">
      <c r="E4633" s="382">
        <f>F4633*C4633</f>
        <v>0</v>
      </c>
    </row>
    <row r="4634" spans="5:5">
      <c r="E4634" s="382">
        <f>F4634*C4634</f>
        <v>0</v>
      </c>
    </row>
    <row r="4635" spans="5:5">
      <c r="E4635" s="382">
        <f>F4635*C4635</f>
        <v>0</v>
      </c>
    </row>
    <row r="4636" spans="5:5">
      <c r="E4636" s="382">
        <f>F4636*C4636</f>
        <v>0</v>
      </c>
    </row>
    <row r="4637" spans="5:5">
      <c r="E4637" s="382">
        <f>F4637*C4637</f>
        <v>0</v>
      </c>
    </row>
    <row r="4638" spans="5:5">
      <c r="E4638" s="382">
        <f>F4638*C4638</f>
        <v>0</v>
      </c>
    </row>
    <row r="4639" spans="5:5">
      <c r="E4639" s="382">
        <f>F4639*C4639</f>
        <v>0</v>
      </c>
    </row>
    <row r="4640" spans="5:5">
      <c r="E4640" s="382">
        <f>F4640*C4640</f>
        <v>0</v>
      </c>
    </row>
    <row r="4641" spans="5:5">
      <c r="E4641" s="382">
        <f>F4641*C4641</f>
        <v>0</v>
      </c>
    </row>
    <row r="4642" spans="5:5">
      <c r="E4642" s="382">
        <f>F4642*C4642</f>
        <v>0</v>
      </c>
    </row>
    <row r="4643" spans="5:5">
      <c r="E4643" s="382">
        <f>F4643*C4643</f>
        <v>0</v>
      </c>
    </row>
    <row r="4644" spans="5:5">
      <c r="E4644" s="382">
        <f>F4644*C4644</f>
        <v>0</v>
      </c>
    </row>
    <row r="4645" spans="5:5">
      <c r="E4645" s="382">
        <f>F4645*C4645</f>
        <v>0</v>
      </c>
    </row>
    <row r="4646" spans="5:5">
      <c r="E4646" s="382">
        <f>F4646*C4646</f>
        <v>0</v>
      </c>
    </row>
    <row r="4647" spans="5:5">
      <c r="E4647" s="382">
        <f>F4647*C4647</f>
        <v>0</v>
      </c>
    </row>
    <row r="4648" spans="5:5">
      <c r="E4648" s="382">
        <f>F4648*C4648</f>
        <v>0</v>
      </c>
    </row>
    <row r="4649" spans="5:5">
      <c r="E4649" s="382">
        <f>F4649*C4649</f>
        <v>0</v>
      </c>
    </row>
    <row r="4650" spans="5:5">
      <c r="E4650" s="382">
        <f>F4650*C4650</f>
        <v>0</v>
      </c>
    </row>
    <row r="4651" spans="5:5">
      <c r="E4651" s="382">
        <f>F4651*C4651</f>
        <v>0</v>
      </c>
    </row>
    <row r="4652" spans="5:5">
      <c r="E4652" s="382">
        <f>F4652*C4652</f>
        <v>0</v>
      </c>
    </row>
    <row r="4653" spans="5:5">
      <c r="E4653" s="382">
        <f>F4653*C4653</f>
        <v>0</v>
      </c>
    </row>
    <row r="4654" spans="5:5">
      <c r="E4654" s="382">
        <f>F4654*C4654</f>
        <v>0</v>
      </c>
    </row>
    <row r="4655" spans="5:5">
      <c r="E4655" s="382">
        <f>F4655*C4655</f>
        <v>0</v>
      </c>
    </row>
    <row r="4656" spans="5:5">
      <c r="E4656" s="382">
        <f>F4656*C4656</f>
        <v>0</v>
      </c>
    </row>
    <row r="4657" spans="5:5">
      <c r="E4657" s="382">
        <f>F4657*C4657</f>
        <v>0</v>
      </c>
    </row>
    <row r="4658" spans="5:5">
      <c r="E4658" s="382">
        <f>F4658*C4658</f>
        <v>0</v>
      </c>
    </row>
    <row r="4659" spans="5:5">
      <c r="E4659" s="382">
        <f>F4659*C4659</f>
        <v>0</v>
      </c>
    </row>
    <row r="4660" spans="5:5">
      <c r="E4660" s="382">
        <f>F4660*C4660</f>
        <v>0</v>
      </c>
    </row>
    <row r="4661" spans="5:5">
      <c r="E4661" s="382">
        <f>F4661*C4661</f>
        <v>0</v>
      </c>
    </row>
    <row r="4662" spans="5:5">
      <c r="E4662" s="382">
        <f>F4662*C4662</f>
        <v>0</v>
      </c>
    </row>
    <row r="4663" spans="5:5">
      <c r="E4663" s="382">
        <f>F4663*C4663</f>
        <v>0</v>
      </c>
    </row>
    <row r="4664" spans="5:5">
      <c r="E4664" s="382">
        <f>F4664*C4664</f>
        <v>0</v>
      </c>
    </row>
    <row r="4665" spans="5:5">
      <c r="E4665" s="382">
        <f>F4665*C4665</f>
        <v>0</v>
      </c>
    </row>
    <row r="4666" spans="5:5">
      <c r="E4666" s="382">
        <f>F4666*C4666</f>
        <v>0</v>
      </c>
    </row>
    <row r="4667" spans="5:5">
      <c r="E4667" s="382">
        <f>F4667*C4667</f>
        <v>0</v>
      </c>
    </row>
    <row r="4668" spans="5:5">
      <c r="E4668" s="382">
        <f>F4668*C4668</f>
        <v>0</v>
      </c>
    </row>
    <row r="4669" spans="5:5">
      <c r="E4669" s="382">
        <f>F4669*C4669</f>
        <v>0</v>
      </c>
    </row>
    <row r="4670" spans="5:5">
      <c r="E4670" s="382">
        <f>F4670*C4670</f>
        <v>0</v>
      </c>
    </row>
    <row r="4671" spans="5:5">
      <c r="E4671" s="382">
        <f>F4671*C4671</f>
        <v>0</v>
      </c>
    </row>
    <row r="4672" spans="5:5">
      <c r="E4672" s="382">
        <f>F4672*C4672</f>
        <v>0</v>
      </c>
    </row>
    <row r="4673" spans="5:5">
      <c r="E4673" s="382">
        <f>F4673*C4673</f>
        <v>0</v>
      </c>
    </row>
    <row r="4674" spans="5:5">
      <c r="E4674" s="382">
        <f>F4674*C4674</f>
        <v>0</v>
      </c>
    </row>
    <row r="4675" spans="5:5">
      <c r="E4675" s="382">
        <f>F4675*C4675</f>
        <v>0</v>
      </c>
    </row>
    <row r="4676" spans="5:5">
      <c r="E4676" s="382">
        <f>F4676*C4676</f>
        <v>0</v>
      </c>
    </row>
    <row r="4677" spans="5:5">
      <c r="E4677" s="382">
        <f>F4677*C4677</f>
        <v>0</v>
      </c>
    </row>
    <row r="4678" spans="5:5">
      <c r="E4678" s="382">
        <f>F4678*C4678</f>
        <v>0</v>
      </c>
    </row>
    <row r="4679" spans="5:5">
      <c r="E4679" s="382">
        <f>F4679*C4679</f>
        <v>0</v>
      </c>
    </row>
    <row r="4680" spans="5:5">
      <c r="E4680" s="382">
        <f>F4680*C4680</f>
        <v>0</v>
      </c>
    </row>
    <row r="4681" spans="5:5">
      <c r="E4681" s="382">
        <f>F4681*C4681</f>
        <v>0</v>
      </c>
    </row>
    <row r="4682" spans="5:5">
      <c r="E4682" s="382">
        <f>F4682*C4682</f>
        <v>0</v>
      </c>
    </row>
    <row r="4683" spans="5:5">
      <c r="E4683" s="382">
        <f>F4683*C4683</f>
        <v>0</v>
      </c>
    </row>
    <row r="4684" spans="5:5">
      <c r="E4684" s="382">
        <f>F4684*C4684</f>
        <v>0</v>
      </c>
    </row>
    <row r="4685" spans="5:5">
      <c r="E4685" s="382">
        <f>F4685*C4685</f>
        <v>0</v>
      </c>
    </row>
    <row r="4686" spans="5:5">
      <c r="E4686" s="382">
        <f>F4686*C4686</f>
        <v>0</v>
      </c>
    </row>
    <row r="4687" spans="5:5">
      <c r="E4687" s="382">
        <f>F4687*C4687</f>
        <v>0</v>
      </c>
    </row>
    <row r="4688" spans="5:5">
      <c r="E4688" s="382">
        <f>F4688*C4688</f>
        <v>0</v>
      </c>
    </row>
    <row r="4689" spans="5:5">
      <c r="E4689" s="382">
        <f>F4689*C4689</f>
        <v>0</v>
      </c>
    </row>
    <row r="4690" spans="5:5">
      <c r="E4690" s="382">
        <f>F4690*C4690</f>
        <v>0</v>
      </c>
    </row>
    <row r="4691" spans="5:5">
      <c r="E4691" s="382">
        <f>F4691*C4691</f>
        <v>0</v>
      </c>
    </row>
    <row r="4692" spans="5:5">
      <c r="E4692" s="382">
        <f>F4692*C4692</f>
        <v>0</v>
      </c>
    </row>
    <row r="4693" spans="5:5">
      <c r="E4693" s="382">
        <f>F4693*C4693</f>
        <v>0</v>
      </c>
    </row>
    <row r="4694" spans="5:5">
      <c r="E4694" s="382">
        <f>F4694*C4694</f>
        <v>0</v>
      </c>
    </row>
    <row r="4695" spans="5:5">
      <c r="E4695" s="382">
        <f>F4695*C4695</f>
        <v>0</v>
      </c>
    </row>
    <row r="4696" spans="5:5">
      <c r="E4696" s="382">
        <f>F4696*C4696</f>
        <v>0</v>
      </c>
    </row>
    <row r="4697" spans="5:5">
      <c r="E4697" s="382">
        <f>F4697*C4697</f>
        <v>0</v>
      </c>
    </row>
    <row r="4698" spans="5:5">
      <c r="E4698" s="382">
        <f>F4698*C4698</f>
        <v>0</v>
      </c>
    </row>
    <row r="4699" spans="5:5">
      <c r="E4699" s="382">
        <f>F4699*C4699</f>
        <v>0</v>
      </c>
    </row>
    <row r="4700" spans="5:5">
      <c r="E4700" s="382">
        <f>F4700*C4700</f>
        <v>0</v>
      </c>
    </row>
    <row r="4701" spans="5:5">
      <c r="E4701" s="382">
        <f>F4701*C4701</f>
        <v>0</v>
      </c>
    </row>
    <row r="4702" spans="5:5">
      <c r="E4702" s="382">
        <f>F4702*C4702</f>
        <v>0</v>
      </c>
    </row>
    <row r="4703" spans="5:5">
      <c r="E4703" s="382">
        <f>F4703*C4703</f>
        <v>0</v>
      </c>
    </row>
    <row r="4704" spans="5:5">
      <c r="E4704" s="382">
        <f>F4704*C4704</f>
        <v>0</v>
      </c>
    </row>
    <row r="4705" spans="5:5">
      <c r="E4705" s="382">
        <f>F4705*C4705</f>
        <v>0</v>
      </c>
    </row>
    <row r="4706" spans="5:5">
      <c r="E4706" s="382">
        <f>F4706*C4706</f>
        <v>0</v>
      </c>
    </row>
    <row r="4707" spans="5:5">
      <c r="E4707" s="382">
        <f>F4707*C4707</f>
        <v>0</v>
      </c>
    </row>
    <row r="4708" spans="5:5">
      <c r="E4708" s="382">
        <f>F4708*C4708</f>
        <v>0</v>
      </c>
    </row>
    <row r="4709" spans="5:5">
      <c r="E4709" s="382">
        <f>F4709*C4709</f>
        <v>0</v>
      </c>
    </row>
    <row r="4710" spans="5:5">
      <c r="E4710" s="382">
        <f>F4710*C4710</f>
        <v>0</v>
      </c>
    </row>
    <row r="4711" spans="5:5">
      <c r="E4711" s="382">
        <f>F4711*C4711</f>
        <v>0</v>
      </c>
    </row>
    <row r="4712" spans="5:5">
      <c r="E4712" s="382">
        <f>F4712*C4712</f>
        <v>0</v>
      </c>
    </row>
    <row r="4713" spans="5:5">
      <c r="E4713" s="382">
        <f>F4713*C4713</f>
        <v>0</v>
      </c>
    </row>
    <row r="4714" spans="5:5">
      <c r="E4714" s="382">
        <f>F4714*C4714</f>
        <v>0</v>
      </c>
    </row>
    <row r="4715" spans="5:5">
      <c r="E4715" s="382">
        <f>F4715*C4715</f>
        <v>0</v>
      </c>
    </row>
    <row r="4716" spans="5:5">
      <c r="E4716" s="382">
        <f>F4716*C4716</f>
        <v>0</v>
      </c>
    </row>
    <row r="4717" spans="5:5">
      <c r="E4717" s="382">
        <f>F4717*C4717</f>
        <v>0</v>
      </c>
    </row>
    <row r="4718" spans="5:5">
      <c r="E4718" s="382">
        <f>F4718*C4718</f>
        <v>0</v>
      </c>
    </row>
    <row r="4719" spans="5:5">
      <c r="E4719" s="382">
        <f>F4719*C4719</f>
        <v>0</v>
      </c>
    </row>
    <row r="4720" spans="5:5">
      <c r="E4720" s="382">
        <f>F4720*C4720</f>
        <v>0</v>
      </c>
    </row>
    <row r="4721" spans="5:5">
      <c r="E4721" s="382">
        <f>F4721*C4721</f>
        <v>0</v>
      </c>
    </row>
    <row r="4722" spans="5:5">
      <c r="E4722" s="382">
        <f>F4722*C4722</f>
        <v>0</v>
      </c>
    </row>
    <row r="4723" spans="5:5">
      <c r="E4723" s="382">
        <f>F4723*C4723</f>
        <v>0</v>
      </c>
    </row>
    <row r="4724" spans="5:5">
      <c r="E4724" s="382">
        <f>F4724*C4724</f>
        <v>0</v>
      </c>
    </row>
    <row r="4725" spans="5:5">
      <c r="E4725" s="382">
        <f>F4725*C4725</f>
        <v>0</v>
      </c>
    </row>
    <row r="4726" spans="5:5">
      <c r="E4726" s="382">
        <f>F4726*C4726</f>
        <v>0</v>
      </c>
    </row>
    <row r="4727" spans="5:5">
      <c r="E4727" s="382">
        <f>F4727*C4727</f>
        <v>0</v>
      </c>
    </row>
    <row r="4728" spans="5:5">
      <c r="E4728" s="382">
        <f>F4728*C4728</f>
        <v>0</v>
      </c>
    </row>
    <row r="4729" spans="5:5">
      <c r="E4729" s="382">
        <f>F4729*C4729</f>
        <v>0</v>
      </c>
    </row>
    <row r="4730" spans="5:5">
      <c r="E4730" s="382">
        <f>F4730*C4730</f>
        <v>0</v>
      </c>
    </row>
    <row r="4731" spans="5:5">
      <c r="E4731" s="382">
        <f>F4731*C4731</f>
        <v>0</v>
      </c>
    </row>
    <row r="4732" spans="5:5">
      <c r="E4732" s="382">
        <f>F4732*C4732</f>
        <v>0</v>
      </c>
    </row>
    <row r="4733" spans="5:5">
      <c r="E4733" s="382">
        <f>F4733*C4733</f>
        <v>0</v>
      </c>
    </row>
    <row r="4734" spans="5:5">
      <c r="E4734" s="382">
        <f>F4734*C4734</f>
        <v>0</v>
      </c>
    </row>
    <row r="4735" spans="5:5">
      <c r="E4735" s="382">
        <f>F4735*C4735</f>
        <v>0</v>
      </c>
    </row>
    <row r="4736" spans="5:5">
      <c r="E4736" s="382">
        <f>F4736*C4736</f>
        <v>0</v>
      </c>
    </row>
    <row r="4737" spans="5:5">
      <c r="E4737" s="382">
        <f>F4737*C4737</f>
        <v>0</v>
      </c>
    </row>
    <row r="4738" spans="5:5">
      <c r="E4738" s="382">
        <f>F4738*C4738</f>
        <v>0</v>
      </c>
    </row>
    <row r="4739" spans="5:5">
      <c r="E4739" s="382">
        <f>F4739*C4739</f>
        <v>0</v>
      </c>
    </row>
    <row r="4740" spans="5:5">
      <c r="E4740" s="382">
        <f>F4740*C4740</f>
        <v>0</v>
      </c>
    </row>
    <row r="4741" spans="5:5">
      <c r="E4741" s="382">
        <f>F4741*C4741</f>
        <v>0</v>
      </c>
    </row>
    <row r="4742" spans="5:5">
      <c r="E4742" s="382">
        <f>F4742*C4742</f>
        <v>0</v>
      </c>
    </row>
    <row r="4743" spans="5:5">
      <c r="E4743" s="382">
        <f>F4743*C4743</f>
        <v>0</v>
      </c>
    </row>
    <row r="4744" spans="5:5">
      <c r="E4744" s="382">
        <f>F4744*C4744</f>
        <v>0</v>
      </c>
    </row>
    <row r="4745" spans="5:5">
      <c r="E4745" s="382">
        <f>F4745*C4745</f>
        <v>0</v>
      </c>
    </row>
    <row r="4746" spans="5:5">
      <c r="E4746" s="382">
        <f>F4746*C4746</f>
        <v>0</v>
      </c>
    </row>
    <row r="4747" spans="5:5">
      <c r="E4747" s="382">
        <f>F4747*C4747</f>
        <v>0</v>
      </c>
    </row>
    <row r="4748" spans="5:5">
      <c r="E4748" s="382">
        <f>F4748*C4748</f>
        <v>0</v>
      </c>
    </row>
    <row r="4749" spans="5:5">
      <c r="E4749" s="382">
        <f>F4749*C4749</f>
        <v>0</v>
      </c>
    </row>
    <row r="4750" spans="5:5">
      <c r="E4750" s="382">
        <f>F4750*C4750</f>
        <v>0</v>
      </c>
    </row>
    <row r="4751" spans="5:5">
      <c r="E4751" s="382">
        <f>F4751*C4751</f>
        <v>0</v>
      </c>
    </row>
    <row r="4752" spans="5:5">
      <c r="E4752" s="382">
        <f>F4752*C4752</f>
        <v>0</v>
      </c>
    </row>
    <row r="4753" spans="5:5">
      <c r="E4753" s="382">
        <f>F4753*C4753</f>
        <v>0</v>
      </c>
    </row>
    <row r="4754" spans="5:5">
      <c r="E4754" s="382">
        <f>F4754*C4754</f>
        <v>0</v>
      </c>
    </row>
    <row r="4755" spans="5:5">
      <c r="E4755" s="382">
        <f>F4755*C4755</f>
        <v>0</v>
      </c>
    </row>
    <row r="4756" spans="5:5">
      <c r="E4756" s="382">
        <f>F4756*C4756</f>
        <v>0</v>
      </c>
    </row>
    <row r="4757" spans="5:5">
      <c r="E4757" s="382">
        <f>F4757*C4757</f>
        <v>0</v>
      </c>
    </row>
    <row r="4758" spans="5:5">
      <c r="E4758" s="382">
        <f>F4758*C4758</f>
        <v>0</v>
      </c>
    </row>
    <row r="4759" spans="5:5">
      <c r="E4759" s="382">
        <f>F4759*C4759</f>
        <v>0</v>
      </c>
    </row>
    <row r="4760" spans="5:5">
      <c r="E4760" s="382">
        <f>F4760*C4760</f>
        <v>0</v>
      </c>
    </row>
    <row r="4761" spans="5:5">
      <c r="E4761" s="382">
        <f>F4761*C4761</f>
        <v>0</v>
      </c>
    </row>
    <row r="4762" spans="5:5">
      <c r="E4762" s="382">
        <f>F4762*C4762</f>
        <v>0</v>
      </c>
    </row>
    <row r="4763" spans="5:5">
      <c r="E4763" s="382">
        <f>F4763*C4763</f>
        <v>0</v>
      </c>
    </row>
    <row r="4764" spans="5:5">
      <c r="E4764" s="382">
        <f>F4764*C4764</f>
        <v>0</v>
      </c>
    </row>
    <row r="4765" spans="5:5">
      <c r="E4765" s="382">
        <f>F4765*C4765</f>
        <v>0</v>
      </c>
    </row>
    <row r="4766" spans="5:5">
      <c r="E4766" s="382">
        <f>F4766*C4766</f>
        <v>0</v>
      </c>
    </row>
    <row r="4767" spans="5:5">
      <c r="E4767" s="382">
        <f>F4767*C4767</f>
        <v>0</v>
      </c>
    </row>
    <row r="4768" spans="5:5">
      <c r="E4768" s="382">
        <f>F4768*C4768</f>
        <v>0</v>
      </c>
    </row>
    <row r="4769" spans="5:5">
      <c r="E4769" s="382">
        <f>F4769*C4769</f>
        <v>0</v>
      </c>
    </row>
    <row r="4770" spans="5:5">
      <c r="E4770" s="382">
        <f>F4770*C4770</f>
        <v>0</v>
      </c>
    </row>
    <row r="4771" spans="5:5">
      <c r="E4771" s="382">
        <f>F4771*C4771</f>
        <v>0</v>
      </c>
    </row>
    <row r="4772" spans="5:5">
      <c r="E4772" s="382">
        <f>F4772*C4772</f>
        <v>0</v>
      </c>
    </row>
    <row r="4773" spans="5:5">
      <c r="E4773" s="382">
        <f>F4773*C4773</f>
        <v>0</v>
      </c>
    </row>
    <row r="4774" spans="5:5">
      <c r="E4774" s="382">
        <f>F4774*C4774</f>
        <v>0</v>
      </c>
    </row>
    <row r="4775" spans="5:5">
      <c r="E4775" s="382">
        <f>F4775*C4775</f>
        <v>0</v>
      </c>
    </row>
    <row r="4776" spans="5:5">
      <c r="E4776" s="382">
        <f>F4776*C4776</f>
        <v>0</v>
      </c>
    </row>
    <row r="4777" spans="5:5">
      <c r="E4777" s="382">
        <f>F4777*C4777</f>
        <v>0</v>
      </c>
    </row>
    <row r="4778" spans="5:5">
      <c r="E4778" s="382">
        <f>F4778*C4778</f>
        <v>0</v>
      </c>
    </row>
    <row r="4779" spans="5:5">
      <c r="E4779" s="382">
        <f>F4779*C4779</f>
        <v>0</v>
      </c>
    </row>
    <row r="4780" spans="5:5">
      <c r="E4780" s="382">
        <f>F4780*C4780</f>
        <v>0</v>
      </c>
    </row>
    <row r="4781" spans="5:5">
      <c r="E4781" s="382">
        <f>F4781*C4781</f>
        <v>0</v>
      </c>
    </row>
    <row r="4782" spans="5:5">
      <c r="E4782" s="382">
        <f>F4782*C4782</f>
        <v>0</v>
      </c>
    </row>
    <row r="4783" spans="5:5">
      <c r="E4783" s="382">
        <f>F4783*C4783</f>
        <v>0</v>
      </c>
    </row>
    <row r="4784" spans="5:5">
      <c r="E4784" s="382">
        <f>F4784*C4784</f>
        <v>0</v>
      </c>
    </row>
    <row r="4785" spans="5:5">
      <c r="E4785" s="382">
        <f>F4785*C4785</f>
        <v>0</v>
      </c>
    </row>
    <row r="4786" spans="5:5">
      <c r="E4786" s="382">
        <f>F4786*C4786</f>
        <v>0</v>
      </c>
    </row>
    <row r="4787" spans="5:5">
      <c r="E4787" s="382">
        <f>F4787*C4787</f>
        <v>0</v>
      </c>
    </row>
    <row r="4788" spans="5:5">
      <c r="E4788" s="382">
        <f>F4788*C4788</f>
        <v>0</v>
      </c>
    </row>
    <row r="4789" spans="5:5">
      <c r="E4789" s="382">
        <f>F4789*C4789</f>
        <v>0</v>
      </c>
    </row>
    <row r="4790" spans="5:5">
      <c r="E4790" s="382">
        <f>F4790*C4790</f>
        <v>0</v>
      </c>
    </row>
    <row r="4791" spans="5:5">
      <c r="E4791" s="382">
        <f>F4791*C4791</f>
        <v>0</v>
      </c>
    </row>
    <row r="4792" spans="5:5">
      <c r="E4792" s="382">
        <f>F4792*C4792</f>
        <v>0</v>
      </c>
    </row>
    <row r="4793" spans="5:5">
      <c r="E4793" s="382">
        <f>F4793*C4793</f>
        <v>0</v>
      </c>
    </row>
    <row r="4794" spans="5:5">
      <c r="E4794" s="382">
        <f>F4794*C4794</f>
        <v>0</v>
      </c>
    </row>
    <row r="4795" spans="5:5">
      <c r="E4795" s="382">
        <f>F4795*C4795</f>
        <v>0</v>
      </c>
    </row>
    <row r="4796" spans="5:5">
      <c r="E4796" s="382">
        <f>F4796*C4796</f>
        <v>0</v>
      </c>
    </row>
    <row r="4797" spans="5:5">
      <c r="E4797" s="382">
        <f>F4797*C4797</f>
        <v>0</v>
      </c>
    </row>
    <row r="4798" spans="5:5">
      <c r="E4798" s="382">
        <f>F4798*C4798</f>
        <v>0</v>
      </c>
    </row>
    <row r="4799" spans="5:5">
      <c r="E4799" s="382">
        <f>F4799*C4799</f>
        <v>0</v>
      </c>
    </row>
    <row r="4800" spans="5:5">
      <c r="E4800" s="382">
        <f>F4800*C4800</f>
        <v>0</v>
      </c>
    </row>
    <row r="4801" spans="5:5">
      <c r="E4801" s="382">
        <f>F4801*C4801</f>
        <v>0</v>
      </c>
    </row>
    <row r="4802" spans="5:5">
      <c r="E4802" s="382">
        <f>F4802*C4802</f>
        <v>0</v>
      </c>
    </row>
    <row r="4803" spans="5:5">
      <c r="E4803" s="382">
        <f>F4803*C4803</f>
        <v>0</v>
      </c>
    </row>
    <row r="4804" spans="5:5">
      <c r="E4804" s="382">
        <f>F4804*C4804</f>
        <v>0</v>
      </c>
    </row>
    <row r="4805" spans="5:5">
      <c r="E4805" s="382">
        <f>F4805*C4805</f>
        <v>0</v>
      </c>
    </row>
    <row r="4806" spans="5:5">
      <c r="E4806" s="382">
        <f>F4806*C4806</f>
        <v>0</v>
      </c>
    </row>
    <row r="4807" spans="5:5">
      <c r="E4807" s="382">
        <f>F4807*C4807</f>
        <v>0</v>
      </c>
    </row>
    <row r="4808" spans="5:5">
      <c r="E4808" s="382">
        <f>F4808*C4808</f>
        <v>0</v>
      </c>
    </row>
    <row r="4809" spans="5:5">
      <c r="E4809" s="382">
        <f>F4809*C4809</f>
        <v>0</v>
      </c>
    </row>
    <row r="4810" spans="5:5">
      <c r="E4810" s="382">
        <f>F4810*C4810</f>
        <v>0</v>
      </c>
    </row>
    <row r="4811" spans="5:5">
      <c r="E4811" s="382">
        <f>F4811*C4811</f>
        <v>0</v>
      </c>
    </row>
    <row r="4812" spans="5:5">
      <c r="E4812" s="382">
        <f>F4812*C4812</f>
        <v>0</v>
      </c>
    </row>
    <row r="4813" spans="5:5">
      <c r="E4813" s="382">
        <f>F4813*C4813</f>
        <v>0</v>
      </c>
    </row>
    <row r="4814" spans="5:5">
      <c r="E4814" s="382">
        <f>F4814*C4814</f>
        <v>0</v>
      </c>
    </row>
    <row r="4815" spans="5:5">
      <c r="E4815" s="382">
        <f>F4815*C4815</f>
        <v>0</v>
      </c>
    </row>
    <row r="4816" spans="5:5">
      <c r="E4816" s="382">
        <f>F4816*C4816</f>
        <v>0</v>
      </c>
    </row>
    <row r="4817" spans="5:5">
      <c r="E4817" s="382">
        <f>F4817*C4817</f>
        <v>0</v>
      </c>
    </row>
    <row r="4818" spans="5:5">
      <c r="E4818" s="382">
        <f>F4818*C4818</f>
        <v>0</v>
      </c>
    </row>
    <row r="4819" spans="5:5">
      <c r="E4819" s="382">
        <f>F4819*C4819</f>
        <v>0</v>
      </c>
    </row>
    <row r="4820" spans="5:5">
      <c r="E4820" s="382">
        <f>F4820*C4820</f>
        <v>0</v>
      </c>
    </row>
    <row r="4821" spans="5:5">
      <c r="E4821" s="382">
        <f>F4821*C4821</f>
        <v>0</v>
      </c>
    </row>
    <row r="4822" spans="5:5">
      <c r="E4822" s="382">
        <f>F4822*C4822</f>
        <v>0</v>
      </c>
    </row>
    <row r="4823" spans="5:5">
      <c r="E4823" s="382">
        <f>F4823*C4823</f>
        <v>0</v>
      </c>
    </row>
    <row r="4824" spans="5:5">
      <c r="E4824" s="382">
        <f>F4824*C4824</f>
        <v>0</v>
      </c>
    </row>
    <row r="4825" spans="5:5">
      <c r="E4825" s="382">
        <f>F4825*C4825</f>
        <v>0</v>
      </c>
    </row>
    <row r="4826" spans="5:5">
      <c r="E4826" s="382">
        <f>F4826*C4826</f>
        <v>0</v>
      </c>
    </row>
    <row r="4827" spans="5:5">
      <c r="E4827" s="382">
        <f>F4827*C4827</f>
        <v>0</v>
      </c>
    </row>
    <row r="4828" spans="5:5">
      <c r="E4828" s="382">
        <f>F4828*C4828</f>
        <v>0</v>
      </c>
    </row>
    <row r="4829" spans="5:5">
      <c r="E4829" s="382">
        <f>F4829*C4829</f>
        <v>0</v>
      </c>
    </row>
    <row r="4830" spans="5:5">
      <c r="E4830" s="382">
        <f>F4830*C4830</f>
        <v>0</v>
      </c>
    </row>
    <row r="4831" spans="5:5">
      <c r="E4831" s="382">
        <f>F4831*C4831</f>
        <v>0</v>
      </c>
    </row>
    <row r="4832" spans="5:5">
      <c r="E4832" s="382">
        <f>F4832*C4832</f>
        <v>0</v>
      </c>
    </row>
    <row r="4833" spans="5:5">
      <c r="E4833" s="382">
        <f>F4833*C4833</f>
        <v>0</v>
      </c>
    </row>
    <row r="4834" spans="5:5">
      <c r="E4834" s="382">
        <f>F4834*C4834</f>
        <v>0</v>
      </c>
    </row>
    <row r="4835" spans="5:5">
      <c r="E4835" s="382">
        <f>F4835*C4835</f>
        <v>0</v>
      </c>
    </row>
    <row r="4836" spans="5:5">
      <c r="E4836" s="382">
        <f>F4836*C4836</f>
        <v>0</v>
      </c>
    </row>
    <row r="4837" spans="5:5">
      <c r="E4837" s="382">
        <f>F4837*C4837</f>
        <v>0</v>
      </c>
    </row>
    <row r="4838" spans="5:5">
      <c r="E4838" s="382">
        <f>F4838*C4838</f>
        <v>0</v>
      </c>
    </row>
    <row r="4839" spans="5:5">
      <c r="E4839" s="382">
        <f>F4839*C4839</f>
        <v>0</v>
      </c>
    </row>
    <row r="4840" spans="5:5">
      <c r="E4840" s="382">
        <f>F4840*C4840</f>
        <v>0</v>
      </c>
    </row>
    <row r="4841" spans="5:5">
      <c r="E4841" s="382">
        <f>F4841*C4841</f>
        <v>0</v>
      </c>
    </row>
    <row r="4842" spans="5:5">
      <c r="E4842" s="382">
        <f>F4842*C4842</f>
        <v>0</v>
      </c>
    </row>
    <row r="4843" spans="5:5">
      <c r="E4843" s="382">
        <f>F4843*C4843</f>
        <v>0</v>
      </c>
    </row>
    <row r="4844" spans="5:5">
      <c r="E4844" s="382">
        <f>F4844*C4844</f>
        <v>0</v>
      </c>
    </row>
    <row r="4845" spans="5:5">
      <c r="E4845" s="382">
        <f>F4845*C4845</f>
        <v>0</v>
      </c>
    </row>
    <row r="4846" spans="5:5">
      <c r="E4846" s="382">
        <f>F4846*C4846</f>
        <v>0</v>
      </c>
    </row>
    <row r="4847" spans="5:5">
      <c r="E4847" s="382">
        <f>F4847*C4847</f>
        <v>0</v>
      </c>
    </row>
    <row r="4848" spans="5:5">
      <c r="E4848" s="382">
        <f>F4848*C4848</f>
        <v>0</v>
      </c>
    </row>
    <row r="4849" spans="5:5">
      <c r="E4849" s="382">
        <f>F4849*C4849</f>
        <v>0</v>
      </c>
    </row>
    <row r="4850" spans="5:5">
      <c r="E4850" s="382">
        <f>F4850*C4850</f>
        <v>0</v>
      </c>
    </row>
    <row r="4851" spans="5:5">
      <c r="E4851" s="382">
        <f>F4851*C4851</f>
        <v>0</v>
      </c>
    </row>
    <row r="4852" spans="5:5">
      <c r="E4852" s="382">
        <f>F4852*C4852</f>
        <v>0</v>
      </c>
    </row>
    <row r="4853" spans="5:5">
      <c r="E4853" s="382">
        <f>F4853*C4853</f>
        <v>0</v>
      </c>
    </row>
    <row r="4854" spans="5:5">
      <c r="E4854" s="382">
        <f>F4854*C4854</f>
        <v>0</v>
      </c>
    </row>
    <row r="4855" spans="5:5">
      <c r="E4855" s="382">
        <f>F4855*C4855</f>
        <v>0</v>
      </c>
    </row>
    <row r="4856" spans="5:5">
      <c r="E4856" s="382">
        <f>F4856*C4856</f>
        <v>0</v>
      </c>
    </row>
    <row r="4857" spans="5:5">
      <c r="E4857" s="382">
        <f>F4857*C4857</f>
        <v>0</v>
      </c>
    </row>
    <row r="4858" spans="5:5">
      <c r="E4858" s="382">
        <f>F4858*C4858</f>
        <v>0</v>
      </c>
    </row>
    <row r="4859" spans="5:5">
      <c r="E4859" s="382">
        <f>F4859*C4859</f>
        <v>0</v>
      </c>
    </row>
    <row r="4860" spans="5:5">
      <c r="E4860" s="382">
        <f>F4860*C4860</f>
        <v>0</v>
      </c>
    </row>
    <row r="4861" spans="5:5">
      <c r="E4861" s="382">
        <f>F4861*C4861</f>
        <v>0</v>
      </c>
    </row>
    <row r="4862" spans="5:5">
      <c r="E4862" s="382">
        <f>F4862*C4862</f>
        <v>0</v>
      </c>
    </row>
    <row r="4863" spans="5:5">
      <c r="E4863" s="382">
        <f>F4863*C4863</f>
        <v>0</v>
      </c>
    </row>
    <row r="4864" spans="5:5">
      <c r="E4864" s="382">
        <f>F4864*C4864</f>
        <v>0</v>
      </c>
    </row>
    <row r="4865" spans="5:5">
      <c r="E4865" s="382">
        <f>F4865*C4865</f>
        <v>0</v>
      </c>
    </row>
    <row r="4866" spans="5:5">
      <c r="E4866" s="382">
        <f>F4866*C4866</f>
        <v>0</v>
      </c>
    </row>
    <row r="4867" spans="5:5">
      <c r="E4867" s="382">
        <f>F4867*C4867</f>
        <v>0</v>
      </c>
    </row>
    <row r="4868" spans="5:5">
      <c r="E4868" s="382">
        <f>F4868*C4868</f>
        <v>0</v>
      </c>
    </row>
    <row r="4869" spans="5:5">
      <c r="E4869" s="382">
        <f>F4869*C4869</f>
        <v>0</v>
      </c>
    </row>
    <row r="4870" spans="5:5">
      <c r="E4870" s="382">
        <f>F4870*C4870</f>
        <v>0</v>
      </c>
    </row>
    <row r="4871" spans="5:5">
      <c r="E4871" s="382">
        <f>F4871*C4871</f>
        <v>0</v>
      </c>
    </row>
    <row r="4872" spans="5:5">
      <c r="E4872" s="382">
        <f>F4872*C4872</f>
        <v>0</v>
      </c>
    </row>
    <row r="4873" spans="5:5">
      <c r="E4873" s="382">
        <f>F4873*C4873</f>
        <v>0</v>
      </c>
    </row>
    <row r="4874" spans="5:5">
      <c r="E4874" s="382">
        <f>F4874*C4874</f>
        <v>0</v>
      </c>
    </row>
    <row r="4875" spans="5:5">
      <c r="E4875" s="382">
        <f>F4875*C4875</f>
        <v>0</v>
      </c>
    </row>
    <row r="4876" spans="5:5">
      <c r="E4876" s="382">
        <f>F4876*C4876</f>
        <v>0</v>
      </c>
    </row>
    <row r="4877" spans="5:5">
      <c r="E4877" s="382">
        <f>F4877*C4877</f>
        <v>0</v>
      </c>
    </row>
    <row r="4878" spans="5:5">
      <c r="E4878" s="382">
        <f>F4878*C4878</f>
        <v>0</v>
      </c>
    </row>
    <row r="4879" spans="5:5">
      <c r="E4879" s="382">
        <f>F4879*C4879</f>
        <v>0</v>
      </c>
    </row>
    <row r="4880" spans="5:5">
      <c r="E4880" s="382">
        <f>F4880*C4880</f>
        <v>0</v>
      </c>
    </row>
    <row r="4881" spans="5:5">
      <c r="E4881" s="382">
        <f>F4881*C4881</f>
        <v>0</v>
      </c>
    </row>
    <row r="4882" spans="5:5">
      <c r="E4882" s="382">
        <f>F4882*C4882</f>
        <v>0</v>
      </c>
    </row>
    <row r="4883" spans="5:5">
      <c r="E4883" s="382">
        <f>F4883*C4883</f>
        <v>0</v>
      </c>
    </row>
    <row r="4884" spans="5:5">
      <c r="E4884" s="382">
        <f>F4884*C4884</f>
        <v>0</v>
      </c>
    </row>
    <row r="4885" spans="5:5">
      <c r="E4885" s="382">
        <f>F4885*C4885</f>
        <v>0</v>
      </c>
    </row>
    <row r="4886" spans="5:5">
      <c r="E4886" s="382">
        <f>F4886*C4886</f>
        <v>0</v>
      </c>
    </row>
    <row r="4887" spans="5:5">
      <c r="E4887" s="382">
        <f>F4887*C4887</f>
        <v>0</v>
      </c>
    </row>
    <row r="4888" spans="5:5">
      <c r="E4888" s="382">
        <f>F4888*C4888</f>
        <v>0</v>
      </c>
    </row>
    <row r="4889" spans="5:5">
      <c r="E4889" s="382">
        <f>F4889*C4889</f>
        <v>0</v>
      </c>
    </row>
    <row r="4890" spans="5:5">
      <c r="E4890" s="382">
        <f>F4890*C4890</f>
        <v>0</v>
      </c>
    </row>
    <row r="4891" spans="5:5">
      <c r="E4891" s="382">
        <f>F4891*C4891</f>
        <v>0</v>
      </c>
    </row>
    <row r="4892" spans="5:5">
      <c r="E4892" s="382">
        <f>F4892*C4892</f>
        <v>0</v>
      </c>
    </row>
    <row r="4893" spans="5:5">
      <c r="E4893" s="382">
        <f>F4893*C4893</f>
        <v>0</v>
      </c>
    </row>
    <row r="4894" spans="5:5">
      <c r="E4894" s="382">
        <f>F4894*C4894</f>
        <v>0</v>
      </c>
    </row>
    <row r="4895" spans="5:5">
      <c r="E4895" s="382">
        <f>F4895*C4895</f>
        <v>0</v>
      </c>
    </row>
    <row r="4896" spans="5:5">
      <c r="E4896" s="382">
        <f>F4896*C4896</f>
        <v>0</v>
      </c>
    </row>
    <row r="4897" spans="5:5">
      <c r="E4897" s="382">
        <f>F4897*C4897</f>
        <v>0</v>
      </c>
    </row>
    <row r="4898" spans="5:5">
      <c r="E4898" s="382">
        <f>F4898*C4898</f>
        <v>0</v>
      </c>
    </row>
    <row r="4899" spans="5:5">
      <c r="E4899" s="382">
        <f>F4899*C4899</f>
        <v>0</v>
      </c>
    </row>
    <row r="4900" spans="5:5">
      <c r="E4900" s="382">
        <f>F4900*C4900</f>
        <v>0</v>
      </c>
    </row>
    <row r="4901" spans="5:5">
      <c r="E4901" s="382">
        <f>F4901*C4901</f>
        <v>0</v>
      </c>
    </row>
    <row r="4902" spans="5:5">
      <c r="E4902" s="382">
        <f>F4902*C4902</f>
        <v>0</v>
      </c>
    </row>
    <row r="4903" spans="5:5">
      <c r="E4903" s="382">
        <f>F4903*C4903</f>
        <v>0</v>
      </c>
    </row>
    <row r="4904" spans="5:5">
      <c r="E4904" s="382">
        <f>F4904*C4904</f>
        <v>0</v>
      </c>
    </row>
    <row r="4905" spans="5:5">
      <c r="E4905" s="382">
        <f>F4905*C4905</f>
        <v>0</v>
      </c>
    </row>
    <row r="4906" spans="5:5">
      <c r="E4906" s="382">
        <f>F4906*C4906</f>
        <v>0</v>
      </c>
    </row>
    <row r="4907" spans="5:5">
      <c r="E4907" s="382">
        <f>F4907*C4907</f>
        <v>0</v>
      </c>
    </row>
    <row r="4908" spans="5:5">
      <c r="E4908" s="382">
        <f>F4908*C4908</f>
        <v>0</v>
      </c>
    </row>
    <row r="4909" spans="5:5">
      <c r="E4909" s="382">
        <f>F4909*C4909</f>
        <v>0</v>
      </c>
    </row>
    <row r="4910" spans="5:5">
      <c r="E4910" s="382">
        <f>F4910*C4910</f>
        <v>0</v>
      </c>
    </row>
    <row r="4911" spans="5:5">
      <c r="E4911" s="382">
        <f>F4911*C4911</f>
        <v>0</v>
      </c>
    </row>
    <row r="4912" spans="5:5">
      <c r="E4912" s="382">
        <f>F4912*C4912</f>
        <v>0</v>
      </c>
    </row>
    <row r="4913" spans="5:5">
      <c r="E4913" s="382">
        <f>F4913*C4913</f>
        <v>0</v>
      </c>
    </row>
    <row r="4914" spans="5:5">
      <c r="E4914" s="382">
        <f>F4914*C4914</f>
        <v>0</v>
      </c>
    </row>
    <row r="4915" spans="5:5">
      <c r="E4915" s="382">
        <f>F4915*C4915</f>
        <v>0</v>
      </c>
    </row>
    <row r="4916" spans="5:5">
      <c r="E4916" s="382">
        <f>F4916*C4916</f>
        <v>0</v>
      </c>
    </row>
    <row r="4917" spans="5:5">
      <c r="E4917" s="382">
        <f>F4917*C4917</f>
        <v>0</v>
      </c>
    </row>
    <row r="4918" spans="5:5">
      <c r="E4918" s="382">
        <f>F4918*C4918</f>
        <v>0</v>
      </c>
    </row>
    <row r="4919" spans="5:5">
      <c r="E4919" s="382">
        <f>F4919*C4919</f>
        <v>0</v>
      </c>
    </row>
    <row r="4920" spans="5:5">
      <c r="E4920" s="382">
        <f>F4920*C4920</f>
        <v>0</v>
      </c>
    </row>
    <row r="4921" spans="5:5">
      <c r="E4921" s="382">
        <f>F4921*C4921</f>
        <v>0</v>
      </c>
    </row>
    <row r="4922" spans="5:5">
      <c r="E4922" s="382">
        <f>F4922*C4922</f>
        <v>0</v>
      </c>
    </row>
    <row r="4923" spans="5:5">
      <c r="E4923" s="382">
        <f>F4923*C4923</f>
        <v>0</v>
      </c>
    </row>
    <row r="4924" spans="5:5">
      <c r="E4924" s="382">
        <f>F4924*C4924</f>
        <v>0</v>
      </c>
    </row>
    <row r="4925" spans="5:5">
      <c r="E4925" s="382">
        <f>F4925*C4925</f>
        <v>0</v>
      </c>
    </row>
    <row r="4926" spans="5:5">
      <c r="E4926" s="382">
        <f>F4926*C4926</f>
        <v>0</v>
      </c>
    </row>
    <row r="4927" spans="5:5">
      <c r="E4927" s="382">
        <f>F4927*C4927</f>
        <v>0</v>
      </c>
    </row>
    <row r="4928" spans="5:5">
      <c r="E4928" s="382">
        <f>F4928*C4928</f>
        <v>0</v>
      </c>
    </row>
    <row r="4929" spans="5:5">
      <c r="E4929" s="382">
        <f>F4929*C4929</f>
        <v>0</v>
      </c>
    </row>
    <row r="4930" spans="5:5">
      <c r="E4930" s="382">
        <f>F4930*C4930</f>
        <v>0</v>
      </c>
    </row>
    <row r="4931" spans="5:5">
      <c r="E4931" s="382">
        <f>F4931*C4931</f>
        <v>0</v>
      </c>
    </row>
    <row r="4932" spans="5:5">
      <c r="E4932" s="382">
        <f>F4932*C4932</f>
        <v>0</v>
      </c>
    </row>
    <row r="4933" spans="5:5">
      <c r="E4933" s="382">
        <f>F4933*C4933</f>
        <v>0</v>
      </c>
    </row>
    <row r="4934" spans="5:5">
      <c r="E4934" s="382">
        <f>F4934*C4934</f>
        <v>0</v>
      </c>
    </row>
    <row r="4935" spans="5:5">
      <c r="E4935" s="382">
        <f>F4935*C4935</f>
        <v>0</v>
      </c>
    </row>
    <row r="4936" spans="5:5">
      <c r="E4936" s="382">
        <f>F4936*C4936</f>
        <v>0</v>
      </c>
    </row>
    <row r="4937" spans="5:5">
      <c r="E4937" s="382">
        <f>F4937*C4937</f>
        <v>0</v>
      </c>
    </row>
    <row r="4938" spans="5:5">
      <c r="E4938" s="382">
        <f>F4938*C4938</f>
        <v>0</v>
      </c>
    </row>
    <row r="4939" spans="5:5">
      <c r="E4939" s="382">
        <f>F4939*C4939</f>
        <v>0</v>
      </c>
    </row>
    <row r="4940" spans="5:5">
      <c r="E4940" s="382">
        <f>F4940*C4940</f>
        <v>0</v>
      </c>
    </row>
    <row r="4941" spans="5:5">
      <c r="E4941" s="382">
        <f>F4941*C4941</f>
        <v>0</v>
      </c>
    </row>
    <row r="4942" spans="5:5">
      <c r="E4942" s="382">
        <f>F4942*C4942</f>
        <v>0</v>
      </c>
    </row>
    <row r="4943" spans="5:5">
      <c r="E4943" s="382">
        <f>F4943*C4943</f>
        <v>0</v>
      </c>
    </row>
    <row r="4944" spans="5:5">
      <c r="E4944" s="382">
        <f>F4944*C4944</f>
        <v>0</v>
      </c>
    </row>
    <row r="4945" spans="5:5">
      <c r="E4945" s="382">
        <f>F4945*C4945</f>
        <v>0</v>
      </c>
    </row>
    <row r="4946" spans="5:5">
      <c r="E4946" s="382">
        <f>F4946*C4946</f>
        <v>0</v>
      </c>
    </row>
    <row r="4947" spans="5:5">
      <c r="E4947" s="382">
        <f>F4947*C4947</f>
        <v>0</v>
      </c>
    </row>
    <row r="4948" spans="5:5">
      <c r="E4948" s="382">
        <f>F4948*C4948</f>
        <v>0</v>
      </c>
    </row>
    <row r="4949" spans="5:5">
      <c r="E4949" s="382">
        <f>F4949*C4949</f>
        <v>0</v>
      </c>
    </row>
    <row r="4950" spans="5:5">
      <c r="E4950" s="382">
        <f>F4950*C4950</f>
        <v>0</v>
      </c>
    </row>
    <row r="4951" spans="5:5">
      <c r="E4951" s="382">
        <f>F4951*C4951</f>
        <v>0</v>
      </c>
    </row>
    <row r="4952" spans="5:5">
      <c r="E4952" s="382">
        <f>F4952*C4952</f>
        <v>0</v>
      </c>
    </row>
    <row r="4953" spans="5:5">
      <c r="E4953" s="382">
        <f>F4953*C4953</f>
        <v>0</v>
      </c>
    </row>
    <row r="4954" spans="5:5">
      <c r="E4954" s="382">
        <f>F4954*C4954</f>
        <v>0</v>
      </c>
    </row>
    <row r="4955" spans="5:5">
      <c r="E4955" s="382">
        <f>F4955*C4955</f>
        <v>0</v>
      </c>
    </row>
    <row r="4956" spans="5:5">
      <c r="E4956" s="382">
        <f>F4956*C4956</f>
        <v>0</v>
      </c>
    </row>
    <row r="4957" spans="5:5">
      <c r="E4957" s="382">
        <f>F4957*C4957</f>
        <v>0</v>
      </c>
    </row>
    <row r="4958" spans="5:5">
      <c r="E4958" s="382">
        <f>F4958*C4958</f>
        <v>0</v>
      </c>
    </row>
    <row r="4959" spans="5:5">
      <c r="E4959" s="382">
        <f>F4959*C4959</f>
        <v>0</v>
      </c>
    </row>
    <row r="4960" spans="5:5">
      <c r="E4960" s="382">
        <f>F4960*C4960</f>
        <v>0</v>
      </c>
    </row>
    <row r="4961" spans="5:5">
      <c r="E4961" s="382">
        <f>F4961*C4961</f>
        <v>0</v>
      </c>
    </row>
    <row r="4962" spans="5:5">
      <c r="E4962" s="382">
        <f>F4962*C4962</f>
        <v>0</v>
      </c>
    </row>
    <row r="4963" spans="5:5">
      <c r="E4963" s="382">
        <f>F4963*C4963</f>
        <v>0</v>
      </c>
    </row>
    <row r="4964" spans="5:5">
      <c r="E4964" s="382">
        <f>F4964*C4964</f>
        <v>0</v>
      </c>
    </row>
    <row r="4965" spans="5:5">
      <c r="E4965" s="382">
        <f>F4965*C4965</f>
        <v>0</v>
      </c>
    </row>
    <row r="4966" spans="5:5">
      <c r="E4966" s="382">
        <f>F4966*C4966</f>
        <v>0</v>
      </c>
    </row>
    <row r="4967" spans="5:5">
      <c r="E4967" s="382">
        <f>F4967*C4967</f>
        <v>0</v>
      </c>
    </row>
    <row r="4968" spans="5:5">
      <c r="E4968" s="382">
        <f>F4968*C4968</f>
        <v>0</v>
      </c>
    </row>
    <row r="4969" spans="5:5">
      <c r="E4969" s="382">
        <f>F4969*C4969</f>
        <v>0</v>
      </c>
    </row>
    <row r="4970" spans="5:5">
      <c r="E4970" s="382">
        <f>F4970*C4970</f>
        <v>0</v>
      </c>
    </row>
    <row r="4971" spans="5:5">
      <c r="E4971" s="382">
        <f>F4971*C4971</f>
        <v>0</v>
      </c>
    </row>
    <row r="4972" spans="5:5">
      <c r="E4972" s="382">
        <f>F4972*C4972</f>
        <v>0</v>
      </c>
    </row>
    <row r="4973" spans="5:5">
      <c r="E4973" s="382">
        <f>F4973*C4973</f>
        <v>0</v>
      </c>
    </row>
    <row r="4974" spans="5:5">
      <c r="E4974" s="382">
        <f>F4974*C4974</f>
        <v>0</v>
      </c>
    </row>
    <row r="4975" spans="5:5">
      <c r="E4975" s="382">
        <f>F4975*C4975</f>
        <v>0</v>
      </c>
    </row>
    <row r="4976" spans="5:5">
      <c r="E4976" s="382">
        <f>F4976*C4976</f>
        <v>0</v>
      </c>
    </row>
    <row r="4977" spans="5:5">
      <c r="E4977" s="382">
        <f>F4977*C4977</f>
        <v>0</v>
      </c>
    </row>
    <row r="4978" spans="5:5">
      <c r="E4978" s="382">
        <f>F4978*C4978</f>
        <v>0</v>
      </c>
    </row>
    <row r="4979" spans="5:5">
      <c r="E4979" s="382">
        <f>F4979*C4979</f>
        <v>0</v>
      </c>
    </row>
    <row r="4980" spans="5:5">
      <c r="E4980" s="382">
        <f>F4980*C4980</f>
        <v>0</v>
      </c>
    </row>
    <row r="4981" spans="5:5">
      <c r="E4981" s="382">
        <f>F4981*C4981</f>
        <v>0</v>
      </c>
    </row>
    <row r="4982" spans="5:5">
      <c r="E4982" s="382">
        <f>F4982*C4982</f>
        <v>0</v>
      </c>
    </row>
    <row r="4983" spans="5:5">
      <c r="E4983" s="382">
        <f>F4983*C4983</f>
        <v>0</v>
      </c>
    </row>
    <row r="4984" spans="5:5">
      <c r="E4984" s="382">
        <f>F4984*C4984</f>
        <v>0</v>
      </c>
    </row>
    <row r="4985" spans="5:5">
      <c r="E4985" s="382">
        <f>F4985*C4985</f>
        <v>0</v>
      </c>
    </row>
    <row r="4986" spans="5:5">
      <c r="E4986" s="382">
        <f>F4986*C4986</f>
        <v>0</v>
      </c>
    </row>
    <row r="4987" spans="5:5">
      <c r="E4987" s="382">
        <f>F4987*C4987</f>
        <v>0</v>
      </c>
    </row>
    <row r="4988" spans="5:5">
      <c r="E4988" s="382">
        <f>F4988*C4988</f>
        <v>0</v>
      </c>
    </row>
    <row r="4989" spans="5:5">
      <c r="E4989" s="382">
        <f>F4989*C4989</f>
        <v>0</v>
      </c>
    </row>
    <row r="4990" spans="5:5">
      <c r="E4990" s="382">
        <f>F4990*C4990</f>
        <v>0</v>
      </c>
    </row>
    <row r="4991" spans="5:5">
      <c r="E4991" s="382">
        <f>F4991*C4991</f>
        <v>0</v>
      </c>
    </row>
    <row r="4992" spans="5:5">
      <c r="E4992" s="382">
        <f>F4992*C4992</f>
        <v>0</v>
      </c>
    </row>
    <row r="4993" spans="5:5">
      <c r="E4993" s="382">
        <f>F4993*C4993</f>
        <v>0</v>
      </c>
    </row>
    <row r="4994" spans="5:5">
      <c r="E4994" s="382">
        <f>F4994*C4994</f>
        <v>0</v>
      </c>
    </row>
    <row r="4995" spans="5:5">
      <c r="E4995" s="382">
        <f>F4995*C4995</f>
        <v>0</v>
      </c>
    </row>
    <row r="4996" spans="5:5">
      <c r="E4996" s="382">
        <f>F4996*C4996</f>
        <v>0</v>
      </c>
    </row>
    <row r="4997" spans="5:5">
      <c r="E4997" s="382">
        <f>F4997*C4997</f>
        <v>0</v>
      </c>
    </row>
    <row r="4998" spans="5:5">
      <c r="E4998" s="382">
        <f>F4998*C4998</f>
        <v>0</v>
      </c>
    </row>
    <row r="4999" spans="5:5">
      <c r="E4999" s="382">
        <f>F4999*C4999</f>
        <v>0</v>
      </c>
    </row>
    <row r="5000" spans="5:5">
      <c r="E5000" s="382">
        <f>F5000*C5000</f>
        <v>0</v>
      </c>
    </row>
    <row r="5001" spans="5:5">
      <c r="E5001" s="382">
        <f>F5001*C5001</f>
        <v>0</v>
      </c>
    </row>
    <row r="5002" spans="5:5">
      <c r="E5002" s="382">
        <f>F5002*C5002</f>
        <v>0</v>
      </c>
    </row>
    <row r="5003" spans="5:5">
      <c r="E5003" s="382">
        <f>F5003*C5003</f>
        <v>0</v>
      </c>
    </row>
    <row r="5004" spans="5:5">
      <c r="E5004" s="382">
        <f>F5004*C5004</f>
        <v>0</v>
      </c>
    </row>
    <row r="5005" spans="5:5">
      <c r="E5005" s="382">
        <f>F5005*C5005</f>
        <v>0</v>
      </c>
    </row>
    <row r="5006" spans="5:5">
      <c r="E5006" s="382">
        <f>F5006*C5006</f>
        <v>0</v>
      </c>
    </row>
    <row r="5007" spans="5:5">
      <c r="E5007" s="382">
        <f>F5007*C5007</f>
        <v>0</v>
      </c>
    </row>
    <row r="5008" spans="5:5">
      <c r="E5008" s="382">
        <f>F5008*C5008</f>
        <v>0</v>
      </c>
    </row>
    <row r="5009" spans="5:5">
      <c r="E5009" s="382">
        <f>F5009*C5009</f>
        <v>0</v>
      </c>
    </row>
    <row r="5010" spans="5:5">
      <c r="E5010" s="382">
        <f>F5010*C5010</f>
        <v>0</v>
      </c>
    </row>
    <row r="5011" spans="5:5">
      <c r="E5011" s="382">
        <f>F5011*C5011</f>
        <v>0</v>
      </c>
    </row>
    <row r="5012" spans="5:5">
      <c r="E5012" s="382">
        <f>F5012*C5012</f>
        <v>0</v>
      </c>
    </row>
    <row r="5013" spans="5:5">
      <c r="E5013" s="382">
        <f>F5013*C5013</f>
        <v>0</v>
      </c>
    </row>
    <row r="5014" spans="5:5">
      <c r="E5014" s="382">
        <f>F5014*C5014</f>
        <v>0</v>
      </c>
    </row>
    <row r="5015" spans="5:5">
      <c r="E5015" s="382">
        <f>F5015*C5015</f>
        <v>0</v>
      </c>
    </row>
    <row r="5016" spans="5:5">
      <c r="E5016" s="382">
        <f>F5016*C5016</f>
        <v>0</v>
      </c>
    </row>
    <row r="5017" spans="5:5">
      <c r="E5017" s="382">
        <f>F5017*C5017</f>
        <v>0</v>
      </c>
    </row>
    <row r="5018" spans="5:5">
      <c r="E5018" s="382">
        <f>F5018*C5018</f>
        <v>0</v>
      </c>
    </row>
    <row r="5019" spans="5:5">
      <c r="E5019" s="382">
        <f>F5019*C5019</f>
        <v>0</v>
      </c>
    </row>
    <row r="5020" spans="5:5">
      <c r="E5020" s="382">
        <f>F5020*C5020</f>
        <v>0</v>
      </c>
    </row>
    <row r="5021" spans="5:5">
      <c r="E5021" s="382">
        <f>F5021*C5021</f>
        <v>0</v>
      </c>
    </row>
    <row r="5022" spans="5:5">
      <c r="E5022" s="382">
        <f>F5022*C5022</f>
        <v>0</v>
      </c>
    </row>
    <row r="5023" spans="5:5">
      <c r="E5023" s="382">
        <f>F5023*C5023</f>
        <v>0</v>
      </c>
    </row>
    <row r="5024" spans="5:5">
      <c r="E5024" s="382">
        <f>F5024*C5024</f>
        <v>0</v>
      </c>
    </row>
    <row r="5025" spans="5:5">
      <c r="E5025" s="382">
        <f>F5025*C5025</f>
        <v>0</v>
      </c>
    </row>
    <row r="5026" spans="5:5">
      <c r="E5026" s="382">
        <f>F5026*C5026</f>
        <v>0</v>
      </c>
    </row>
    <row r="5027" spans="5:5">
      <c r="E5027" s="382">
        <f>F5027*C5027</f>
        <v>0</v>
      </c>
    </row>
    <row r="5028" spans="5:5">
      <c r="E5028" s="382">
        <f>F5028*C5028</f>
        <v>0</v>
      </c>
    </row>
    <row r="5029" spans="5:5">
      <c r="E5029" s="382">
        <f>F5029*C5029</f>
        <v>0</v>
      </c>
    </row>
    <row r="5030" spans="5:5">
      <c r="E5030" s="382">
        <f>F5030*C5030</f>
        <v>0</v>
      </c>
    </row>
    <row r="5031" spans="5:5">
      <c r="E5031" s="382">
        <f>F5031*C5031</f>
        <v>0</v>
      </c>
    </row>
    <row r="5032" spans="5:5">
      <c r="E5032" s="382">
        <f>F5032*C5032</f>
        <v>0</v>
      </c>
    </row>
    <row r="5033" spans="5:5">
      <c r="E5033" s="382">
        <f>F5033*C5033</f>
        <v>0</v>
      </c>
    </row>
    <row r="5034" spans="5:5">
      <c r="E5034" s="382">
        <f>F5034*C5034</f>
        <v>0</v>
      </c>
    </row>
    <row r="5035" spans="5:5">
      <c r="E5035" s="382">
        <f>F5035*C5035</f>
        <v>0</v>
      </c>
    </row>
    <row r="5036" spans="5:5">
      <c r="E5036" s="382">
        <f>F5036*C5036</f>
        <v>0</v>
      </c>
    </row>
    <row r="5037" spans="5:5">
      <c r="E5037" s="382">
        <f>F5037*C5037</f>
        <v>0</v>
      </c>
    </row>
    <row r="5038" spans="5:5">
      <c r="E5038" s="382">
        <f>F5038*C5038</f>
        <v>0</v>
      </c>
    </row>
    <row r="5039" spans="5:5">
      <c r="E5039" s="382">
        <f>F5039*C5039</f>
        <v>0</v>
      </c>
    </row>
    <row r="5040" spans="5:5">
      <c r="E5040" s="382">
        <f>F5040*C5040</f>
        <v>0</v>
      </c>
    </row>
    <row r="5041" spans="5:5">
      <c r="E5041" s="382">
        <f>F5041*C5041</f>
        <v>0</v>
      </c>
    </row>
    <row r="5042" spans="5:5">
      <c r="E5042" s="382">
        <f>F5042*C5042</f>
        <v>0</v>
      </c>
    </row>
    <row r="5043" spans="5:5">
      <c r="E5043" s="382">
        <f>F5043*C5043</f>
        <v>0</v>
      </c>
    </row>
    <row r="5044" spans="5:5">
      <c r="E5044" s="382">
        <f>F5044*C5044</f>
        <v>0</v>
      </c>
    </row>
    <row r="5045" spans="5:5">
      <c r="E5045" s="382">
        <f>F5045*C5045</f>
        <v>0</v>
      </c>
    </row>
    <row r="5046" spans="5:5">
      <c r="E5046" s="382">
        <f>F5046*C5046</f>
        <v>0</v>
      </c>
    </row>
    <row r="5047" spans="5:5">
      <c r="E5047" s="382">
        <f>F5047*C5047</f>
        <v>0</v>
      </c>
    </row>
    <row r="5048" spans="5:5">
      <c r="E5048" s="382">
        <f>F5048*C5048</f>
        <v>0</v>
      </c>
    </row>
    <row r="5049" spans="5:5">
      <c r="E5049" s="382">
        <f>F5049*C5049</f>
        <v>0</v>
      </c>
    </row>
    <row r="5050" spans="5:5">
      <c r="E5050" s="382">
        <f>F5050*C5050</f>
        <v>0</v>
      </c>
    </row>
    <row r="5051" spans="5:5">
      <c r="E5051" s="382">
        <f>F5051*C5051</f>
        <v>0</v>
      </c>
    </row>
    <row r="5052" spans="5:5">
      <c r="E5052" s="382">
        <f>F5052*C5052</f>
        <v>0</v>
      </c>
    </row>
    <row r="5053" spans="5:5">
      <c r="E5053" s="382">
        <f>F5053*C5053</f>
        <v>0</v>
      </c>
    </row>
    <row r="5054" spans="5:5">
      <c r="E5054" s="382">
        <f>F5054*C5054</f>
        <v>0</v>
      </c>
    </row>
    <row r="5055" spans="5:5">
      <c r="E5055" s="382">
        <f>F5055*C5055</f>
        <v>0</v>
      </c>
    </row>
    <row r="5056" spans="5:5">
      <c r="E5056" s="382">
        <f>F5056*C5056</f>
        <v>0</v>
      </c>
    </row>
    <row r="5057" spans="5:5">
      <c r="E5057" s="382">
        <f>F5057*C5057</f>
        <v>0</v>
      </c>
    </row>
    <row r="5058" spans="5:5">
      <c r="E5058" s="382">
        <f>F5058*C5058</f>
        <v>0</v>
      </c>
    </row>
    <row r="5059" spans="5:5">
      <c r="E5059" s="382">
        <f>F5059*C5059</f>
        <v>0</v>
      </c>
    </row>
    <row r="5060" spans="5:5">
      <c r="E5060" s="382">
        <f>F5060*C5060</f>
        <v>0</v>
      </c>
    </row>
    <row r="5061" spans="5:5">
      <c r="E5061" s="382">
        <f>F5061*C5061</f>
        <v>0</v>
      </c>
    </row>
    <row r="5062" spans="5:5">
      <c r="E5062" s="382">
        <f>F5062*C5062</f>
        <v>0</v>
      </c>
    </row>
    <row r="5063" spans="5:5">
      <c r="E5063" s="382">
        <f>F5063*C5063</f>
        <v>0</v>
      </c>
    </row>
    <row r="5064" spans="5:5">
      <c r="E5064" s="382">
        <f>F5064*C5064</f>
        <v>0</v>
      </c>
    </row>
    <row r="5065" spans="5:5">
      <c r="E5065" s="382">
        <f>F5065*C5065</f>
        <v>0</v>
      </c>
    </row>
    <row r="5066" spans="5:5">
      <c r="E5066" s="382">
        <f>F5066*C5066</f>
        <v>0</v>
      </c>
    </row>
    <row r="5067" spans="5:5">
      <c r="E5067" s="382">
        <f>F5067*C5067</f>
        <v>0</v>
      </c>
    </row>
    <row r="5068" spans="5:5">
      <c r="E5068" s="382">
        <f>F5068*C5068</f>
        <v>0</v>
      </c>
    </row>
    <row r="5069" spans="5:5">
      <c r="E5069" s="382">
        <f>F5069*C5069</f>
        <v>0</v>
      </c>
    </row>
    <row r="5070" spans="5:5">
      <c r="E5070" s="382">
        <f>F5070*C5070</f>
        <v>0</v>
      </c>
    </row>
    <row r="5071" spans="5:5">
      <c r="E5071" s="382">
        <f>F5071*C5071</f>
        <v>0</v>
      </c>
    </row>
    <row r="5072" spans="5:5">
      <c r="E5072" s="382">
        <f>F5072*C5072</f>
        <v>0</v>
      </c>
    </row>
    <row r="5073" spans="5:5">
      <c r="E5073" s="382">
        <f>F5073*C5073</f>
        <v>0</v>
      </c>
    </row>
    <row r="5074" spans="5:5">
      <c r="E5074" s="382">
        <f>F5074*C5074</f>
        <v>0</v>
      </c>
    </row>
    <row r="5075" spans="5:5">
      <c r="E5075" s="382">
        <f>F5075*C5075</f>
        <v>0</v>
      </c>
    </row>
    <row r="5076" spans="5:5">
      <c r="E5076" s="382">
        <f>F5076*C5076</f>
        <v>0</v>
      </c>
    </row>
    <row r="5077" spans="5:5">
      <c r="E5077" s="382">
        <f>F5077*C5077</f>
        <v>0</v>
      </c>
    </row>
    <row r="5078" spans="5:5">
      <c r="E5078" s="382">
        <f>F5078*C5078</f>
        <v>0</v>
      </c>
    </row>
    <row r="5079" spans="5:5">
      <c r="E5079" s="382">
        <f>F5079*C5079</f>
        <v>0</v>
      </c>
    </row>
    <row r="5080" spans="5:5">
      <c r="E5080" s="382">
        <f>F5080*C5080</f>
        <v>0</v>
      </c>
    </row>
    <row r="5081" spans="5:5">
      <c r="E5081" s="382">
        <f>F5081*C5081</f>
        <v>0</v>
      </c>
    </row>
    <row r="5082" spans="5:5">
      <c r="E5082" s="382">
        <f>F5082*C5082</f>
        <v>0</v>
      </c>
    </row>
    <row r="5083" spans="5:5">
      <c r="E5083" s="382">
        <f>F5083*C5083</f>
        <v>0</v>
      </c>
    </row>
    <row r="5084" spans="5:5">
      <c r="E5084" s="382">
        <f>F5084*C5084</f>
        <v>0</v>
      </c>
    </row>
    <row r="5085" spans="5:5">
      <c r="E5085" s="382">
        <f>F5085*C5085</f>
        <v>0</v>
      </c>
    </row>
    <row r="5086" spans="5:5">
      <c r="E5086" s="382">
        <f>F5086*C5086</f>
        <v>0</v>
      </c>
    </row>
    <row r="5087" spans="5:5">
      <c r="E5087" s="382">
        <f>F5087*C5087</f>
        <v>0</v>
      </c>
    </row>
    <row r="5088" spans="5:5">
      <c r="E5088" s="382">
        <f>F5088*C5088</f>
        <v>0</v>
      </c>
    </row>
    <row r="5089" spans="5:5">
      <c r="E5089" s="382">
        <f>F5089*C5089</f>
        <v>0</v>
      </c>
    </row>
    <row r="5090" spans="5:5">
      <c r="E5090" s="382">
        <f>F5090*C5090</f>
        <v>0</v>
      </c>
    </row>
    <row r="5091" spans="5:5">
      <c r="E5091" s="382">
        <f>F5091*C5091</f>
        <v>0</v>
      </c>
    </row>
    <row r="5092" spans="5:5">
      <c r="E5092" s="382">
        <f>F5092*C5092</f>
        <v>0</v>
      </c>
    </row>
    <row r="5093" spans="5:5">
      <c r="E5093" s="382">
        <f>F5093*C5093</f>
        <v>0</v>
      </c>
    </row>
    <row r="5094" spans="5:5">
      <c r="E5094" s="382">
        <f>F5094*C5094</f>
        <v>0</v>
      </c>
    </row>
    <row r="5095" spans="5:5">
      <c r="E5095" s="382">
        <f>F5095*C5095</f>
        <v>0</v>
      </c>
    </row>
    <row r="5096" spans="5:5">
      <c r="E5096" s="382">
        <f>F5096*C5096</f>
        <v>0</v>
      </c>
    </row>
    <row r="5097" spans="5:5">
      <c r="E5097" s="382">
        <f>F5097*C5097</f>
        <v>0</v>
      </c>
    </row>
    <row r="5098" spans="5:5">
      <c r="E5098" s="382">
        <f>F5098*C5098</f>
        <v>0</v>
      </c>
    </row>
    <row r="5099" spans="5:5">
      <c r="E5099" s="382">
        <f>F5099*C5099</f>
        <v>0</v>
      </c>
    </row>
    <row r="5100" spans="5:5">
      <c r="E5100" s="382">
        <f>F5100*C5100</f>
        <v>0</v>
      </c>
    </row>
    <row r="5101" spans="5:5">
      <c r="E5101" s="382">
        <f>F5101*C5101</f>
        <v>0</v>
      </c>
    </row>
    <row r="5102" spans="5:5">
      <c r="E5102" s="382">
        <f>F5102*C5102</f>
        <v>0</v>
      </c>
    </row>
    <row r="5103" spans="5:5">
      <c r="E5103" s="382">
        <f>F5103*C5103</f>
        <v>0</v>
      </c>
    </row>
    <row r="5104" spans="5:5">
      <c r="E5104" s="382">
        <f>F5104*C5104</f>
        <v>0</v>
      </c>
    </row>
    <row r="5105" spans="5:5">
      <c r="E5105" s="382">
        <f>F5105*C5105</f>
        <v>0</v>
      </c>
    </row>
    <row r="5106" spans="5:5">
      <c r="E5106" s="382">
        <f>F5106*C5106</f>
        <v>0</v>
      </c>
    </row>
    <row r="5107" spans="5:5">
      <c r="E5107" s="382">
        <f>F5107*C5107</f>
        <v>0</v>
      </c>
    </row>
    <row r="5108" spans="5:5">
      <c r="E5108" s="382">
        <f>F5108*C5108</f>
        <v>0</v>
      </c>
    </row>
    <row r="5109" spans="5:5">
      <c r="E5109" s="382">
        <f>F5109*C5109</f>
        <v>0</v>
      </c>
    </row>
    <row r="5110" spans="5:5">
      <c r="E5110" s="382">
        <f>F5110*C5110</f>
        <v>0</v>
      </c>
    </row>
    <row r="5111" spans="5:5">
      <c r="E5111" s="382">
        <f>F5111*C5111</f>
        <v>0</v>
      </c>
    </row>
    <row r="5112" spans="5:5">
      <c r="E5112" s="382">
        <f>F5112*C5112</f>
        <v>0</v>
      </c>
    </row>
    <row r="5113" spans="5:5">
      <c r="E5113" s="382">
        <f>F5113*C5113</f>
        <v>0</v>
      </c>
    </row>
    <row r="5114" spans="5:5">
      <c r="E5114" s="382">
        <f>F5114*C5114</f>
        <v>0</v>
      </c>
    </row>
    <row r="5115" spans="5:5">
      <c r="E5115" s="382">
        <f>F5115*C5115</f>
        <v>0</v>
      </c>
    </row>
    <row r="5116" spans="5:5">
      <c r="E5116" s="382">
        <f>F5116*C5116</f>
        <v>0</v>
      </c>
    </row>
    <row r="5117" spans="5:5">
      <c r="E5117" s="382">
        <f>F5117*C5117</f>
        <v>0</v>
      </c>
    </row>
    <row r="5118" spans="5:5">
      <c r="E5118" s="382">
        <f>F5118*C5118</f>
        <v>0</v>
      </c>
    </row>
    <row r="5119" spans="5:5">
      <c r="E5119" s="382">
        <f>F5119*C5119</f>
        <v>0</v>
      </c>
    </row>
    <row r="5120" spans="5:5">
      <c r="E5120" s="382">
        <f>F5120*C5120</f>
        <v>0</v>
      </c>
    </row>
    <row r="5121" spans="5:5">
      <c r="E5121" s="382">
        <f>F5121*C5121</f>
        <v>0</v>
      </c>
    </row>
    <row r="5122" spans="5:5">
      <c r="E5122" s="382">
        <f>F5122*C5122</f>
        <v>0</v>
      </c>
    </row>
    <row r="5123" spans="5:5">
      <c r="E5123" s="382">
        <f>F5123*C5123</f>
        <v>0</v>
      </c>
    </row>
    <row r="5124" spans="5:5">
      <c r="E5124" s="382">
        <f>F5124*C5124</f>
        <v>0</v>
      </c>
    </row>
    <row r="5125" spans="5:5">
      <c r="E5125" s="382">
        <f>F5125*C5125</f>
        <v>0</v>
      </c>
    </row>
    <row r="5126" spans="5:5">
      <c r="E5126" s="382">
        <f>F5126*C5126</f>
        <v>0</v>
      </c>
    </row>
    <row r="5127" spans="5:5">
      <c r="E5127" s="382">
        <f>F5127*C5127</f>
        <v>0</v>
      </c>
    </row>
    <row r="5128" spans="5:5">
      <c r="E5128" s="382">
        <f>F5128*C5128</f>
        <v>0</v>
      </c>
    </row>
    <row r="5129" spans="5:5">
      <c r="E5129" s="382">
        <f>F5129*C5129</f>
        <v>0</v>
      </c>
    </row>
    <row r="5130" spans="5:5">
      <c r="E5130" s="382">
        <f>F5130*C5130</f>
        <v>0</v>
      </c>
    </row>
    <row r="5131" spans="5:5">
      <c r="E5131" s="382">
        <f>F5131*C5131</f>
        <v>0</v>
      </c>
    </row>
    <row r="5132" spans="5:5">
      <c r="E5132" s="382">
        <f>F5132*C5132</f>
        <v>0</v>
      </c>
    </row>
    <row r="5133" spans="5:5">
      <c r="E5133" s="382">
        <f>F5133*C5133</f>
        <v>0</v>
      </c>
    </row>
    <row r="5134" spans="5:5">
      <c r="E5134" s="382">
        <f>F5134*C5134</f>
        <v>0</v>
      </c>
    </row>
    <row r="5135" spans="5:5">
      <c r="E5135" s="382">
        <f>F5135*C5135</f>
        <v>0</v>
      </c>
    </row>
    <row r="5136" spans="5:5">
      <c r="E5136" s="382">
        <f>F5136*C5136</f>
        <v>0</v>
      </c>
    </row>
    <row r="5137" spans="5:5">
      <c r="E5137" s="382">
        <f>F5137*C5137</f>
        <v>0</v>
      </c>
    </row>
    <row r="5138" spans="5:5">
      <c r="E5138" s="382">
        <f>F5138*C5138</f>
        <v>0</v>
      </c>
    </row>
    <row r="5139" spans="5:5">
      <c r="E5139" s="382">
        <f>F5139*C5139</f>
        <v>0</v>
      </c>
    </row>
    <row r="5140" spans="5:5">
      <c r="E5140" s="382">
        <f>F5140*C5140</f>
        <v>0</v>
      </c>
    </row>
    <row r="5141" spans="5:5">
      <c r="E5141" s="382">
        <f>F5141*C5141</f>
        <v>0</v>
      </c>
    </row>
    <row r="5142" spans="5:5">
      <c r="E5142" s="382">
        <f>F5142*C5142</f>
        <v>0</v>
      </c>
    </row>
    <row r="5143" spans="5:5">
      <c r="E5143" s="382">
        <f>F5143*C5143</f>
        <v>0</v>
      </c>
    </row>
    <row r="5144" spans="5:5">
      <c r="E5144" s="382">
        <f>F5144*C5144</f>
        <v>0</v>
      </c>
    </row>
    <row r="5145" spans="5:5">
      <c r="E5145" s="382">
        <f>F5145*C5145</f>
        <v>0</v>
      </c>
    </row>
    <row r="5146" spans="5:5">
      <c r="E5146" s="382">
        <f>F5146*C5146</f>
        <v>0</v>
      </c>
    </row>
    <row r="5147" spans="5:5">
      <c r="E5147" s="382">
        <f>F5147*C5147</f>
        <v>0</v>
      </c>
    </row>
    <row r="5148" spans="5:5">
      <c r="E5148" s="382">
        <f>F5148*C5148</f>
        <v>0</v>
      </c>
    </row>
    <row r="5149" spans="5:5">
      <c r="E5149" s="382">
        <f>F5149*C5149</f>
        <v>0</v>
      </c>
    </row>
    <row r="5150" spans="5:5">
      <c r="E5150" s="382">
        <f>F5150*C5150</f>
        <v>0</v>
      </c>
    </row>
    <row r="5151" spans="5:5">
      <c r="E5151" s="382">
        <f>F5151*C5151</f>
        <v>0</v>
      </c>
    </row>
    <row r="5152" spans="5:5">
      <c r="E5152" s="382">
        <f>F5152*C5152</f>
        <v>0</v>
      </c>
    </row>
    <row r="5153" spans="5:5">
      <c r="E5153" s="382">
        <f>F5153*C5153</f>
        <v>0</v>
      </c>
    </row>
    <row r="5154" spans="5:5">
      <c r="E5154" s="382">
        <f>F5154*C5154</f>
        <v>0</v>
      </c>
    </row>
    <row r="5155" spans="5:5">
      <c r="E5155" s="382">
        <f>F5155*C5155</f>
        <v>0</v>
      </c>
    </row>
    <row r="5156" spans="5:5">
      <c r="E5156" s="382">
        <f>F5156*C5156</f>
        <v>0</v>
      </c>
    </row>
    <row r="5157" spans="5:5">
      <c r="E5157" s="382">
        <f>F5157*C5157</f>
        <v>0</v>
      </c>
    </row>
    <row r="5158" spans="5:5">
      <c r="E5158" s="382">
        <f>F5158*C5158</f>
        <v>0</v>
      </c>
    </row>
    <row r="5159" spans="5:5">
      <c r="E5159" s="382">
        <f>F5159*C5159</f>
        <v>0</v>
      </c>
    </row>
    <row r="5160" spans="5:5">
      <c r="E5160" s="382">
        <f>F5160*C5160</f>
        <v>0</v>
      </c>
    </row>
    <row r="5161" spans="5:5">
      <c r="E5161" s="382">
        <f>F5161*C5161</f>
        <v>0</v>
      </c>
    </row>
    <row r="5162" spans="5:5">
      <c r="E5162" s="382">
        <f>F5162*C5162</f>
        <v>0</v>
      </c>
    </row>
    <row r="5163" spans="5:5">
      <c r="E5163" s="382">
        <f>F5163*C5163</f>
        <v>0</v>
      </c>
    </row>
    <row r="5164" spans="5:5">
      <c r="E5164" s="382">
        <f>F5164*C5164</f>
        <v>0</v>
      </c>
    </row>
    <row r="5165" spans="5:5">
      <c r="E5165" s="382">
        <f>F5165*C5165</f>
        <v>0</v>
      </c>
    </row>
    <row r="5166" spans="5:5">
      <c r="E5166" s="382">
        <f>F5166*C5166</f>
        <v>0</v>
      </c>
    </row>
    <row r="5167" spans="5:5">
      <c r="E5167" s="382">
        <f>F5167*C5167</f>
        <v>0</v>
      </c>
    </row>
    <row r="5168" spans="5:5">
      <c r="E5168" s="382">
        <f>F5168*C5168</f>
        <v>0</v>
      </c>
    </row>
    <row r="5169" spans="5:5">
      <c r="E5169" s="382">
        <f>F5169*C5169</f>
        <v>0</v>
      </c>
    </row>
    <row r="5170" spans="5:5">
      <c r="E5170" s="382">
        <f>F5170*C5170</f>
        <v>0</v>
      </c>
    </row>
    <row r="5171" spans="5:5">
      <c r="E5171" s="382">
        <f>F5171*C5171</f>
        <v>0</v>
      </c>
    </row>
    <row r="5172" spans="5:5">
      <c r="E5172" s="382">
        <f>F5172*C5172</f>
        <v>0</v>
      </c>
    </row>
    <row r="5173" spans="5:5">
      <c r="E5173" s="382">
        <f>F5173*C5173</f>
        <v>0</v>
      </c>
    </row>
    <row r="5174" spans="5:5">
      <c r="E5174" s="382">
        <f>F5174*C5174</f>
        <v>0</v>
      </c>
    </row>
    <row r="5175" spans="5:5">
      <c r="E5175" s="382">
        <f>F5175*C5175</f>
        <v>0</v>
      </c>
    </row>
    <row r="5176" spans="5:5">
      <c r="E5176" s="382">
        <f>F5176*C5176</f>
        <v>0</v>
      </c>
    </row>
    <row r="5177" spans="5:5">
      <c r="E5177" s="382">
        <f>F5177*C5177</f>
        <v>0</v>
      </c>
    </row>
    <row r="5178" spans="5:5">
      <c r="E5178" s="382">
        <f>F5178*C5178</f>
        <v>0</v>
      </c>
    </row>
    <row r="5179" spans="5:5">
      <c r="E5179" s="382">
        <f>F5179*C5179</f>
        <v>0</v>
      </c>
    </row>
    <row r="5180" spans="5:5">
      <c r="E5180" s="382">
        <f>F5180*C5180</f>
        <v>0</v>
      </c>
    </row>
    <row r="5181" spans="5:5">
      <c r="E5181" s="382">
        <f>F5181*C5181</f>
        <v>0</v>
      </c>
    </row>
    <row r="5182" spans="5:5">
      <c r="E5182" s="382">
        <f>F5182*C5182</f>
        <v>0</v>
      </c>
    </row>
    <row r="5183" spans="5:5">
      <c r="E5183" s="382">
        <f>F5183*C5183</f>
        <v>0</v>
      </c>
    </row>
    <row r="5184" spans="5:5">
      <c r="E5184" s="382">
        <f>F5184*C5184</f>
        <v>0</v>
      </c>
    </row>
    <row r="5185" spans="5:5">
      <c r="E5185" s="382">
        <f>F5185*C5185</f>
        <v>0</v>
      </c>
    </row>
    <row r="5186" spans="5:5">
      <c r="E5186" s="382">
        <f>F5186*C5186</f>
        <v>0</v>
      </c>
    </row>
    <row r="5187" spans="5:5">
      <c r="E5187" s="382">
        <f>F5187*C5187</f>
        <v>0</v>
      </c>
    </row>
    <row r="5188" spans="5:5">
      <c r="E5188" s="382">
        <f>F5188*C5188</f>
        <v>0</v>
      </c>
    </row>
    <row r="5189" spans="5:5">
      <c r="E5189" s="382">
        <f>F5189*C5189</f>
        <v>0</v>
      </c>
    </row>
    <row r="5190" spans="5:5">
      <c r="E5190" s="382">
        <f>F5190*C5190</f>
        <v>0</v>
      </c>
    </row>
    <row r="5191" spans="5:5">
      <c r="E5191" s="382">
        <f>F5191*C5191</f>
        <v>0</v>
      </c>
    </row>
    <row r="5192" spans="5:5">
      <c r="E5192" s="382">
        <f>F5192*C5192</f>
        <v>0</v>
      </c>
    </row>
    <row r="5193" spans="5:5">
      <c r="E5193" s="382">
        <f>F5193*C5193</f>
        <v>0</v>
      </c>
    </row>
    <row r="5194" spans="5:5">
      <c r="E5194" s="382">
        <f>F5194*C5194</f>
        <v>0</v>
      </c>
    </row>
    <row r="5195" spans="5:5">
      <c r="E5195" s="382">
        <f>F5195*C5195</f>
        <v>0</v>
      </c>
    </row>
    <row r="5196" spans="5:5">
      <c r="E5196" s="382">
        <f>F5196*C5196</f>
        <v>0</v>
      </c>
    </row>
    <row r="5197" spans="5:5">
      <c r="E5197" s="382">
        <f>F5197*C5197</f>
        <v>0</v>
      </c>
    </row>
    <row r="5198" spans="5:5">
      <c r="E5198" s="382">
        <f>F5198*C5198</f>
        <v>0</v>
      </c>
    </row>
    <row r="5199" spans="5:5">
      <c r="E5199" s="382">
        <f>F5199*C5199</f>
        <v>0</v>
      </c>
    </row>
    <row r="5200" spans="5:5">
      <c r="E5200" s="382">
        <f>F5200*C5200</f>
        <v>0</v>
      </c>
    </row>
    <row r="5201" spans="5:5">
      <c r="E5201" s="382">
        <f>F5201*C5201</f>
        <v>0</v>
      </c>
    </row>
    <row r="5202" spans="5:5">
      <c r="E5202" s="382">
        <f>F5202*C5202</f>
        <v>0</v>
      </c>
    </row>
    <row r="5203" spans="5:5">
      <c r="E5203" s="382">
        <f>F5203*C5203</f>
        <v>0</v>
      </c>
    </row>
    <row r="5204" spans="5:5">
      <c r="E5204" s="382">
        <f>F5204*C5204</f>
        <v>0</v>
      </c>
    </row>
    <row r="5205" spans="5:5">
      <c r="E5205" s="382">
        <f>F5205*C5205</f>
        <v>0</v>
      </c>
    </row>
    <row r="5206" spans="5:5">
      <c r="E5206" s="382">
        <f>F5206*C5206</f>
        <v>0</v>
      </c>
    </row>
    <row r="5207" spans="5:5">
      <c r="E5207" s="382">
        <f>F5207*C5207</f>
        <v>0</v>
      </c>
    </row>
    <row r="5208" spans="5:5">
      <c r="E5208" s="382">
        <f>F5208*C5208</f>
        <v>0</v>
      </c>
    </row>
    <row r="5209" spans="5:5">
      <c r="E5209" s="382">
        <f>F5209*C5209</f>
        <v>0</v>
      </c>
    </row>
    <row r="5210" spans="5:5">
      <c r="E5210" s="382">
        <f>F5210*C5210</f>
        <v>0</v>
      </c>
    </row>
    <row r="5211" spans="5:5">
      <c r="E5211" s="382">
        <f>F5211*C5211</f>
        <v>0</v>
      </c>
    </row>
    <row r="5212" spans="5:5">
      <c r="E5212" s="382">
        <f>F5212*C5212</f>
        <v>0</v>
      </c>
    </row>
    <row r="5213" spans="5:5">
      <c r="E5213" s="382">
        <f>F5213*C5213</f>
        <v>0</v>
      </c>
    </row>
    <row r="5214" spans="5:5">
      <c r="E5214" s="382">
        <f>F5214*C5214</f>
        <v>0</v>
      </c>
    </row>
    <row r="5215" spans="5:5">
      <c r="E5215" s="382">
        <f>F5215*C5215</f>
        <v>0</v>
      </c>
    </row>
    <row r="5216" spans="5:5">
      <c r="E5216" s="382">
        <f>F5216*C5216</f>
        <v>0</v>
      </c>
    </row>
    <row r="5217" spans="5:5">
      <c r="E5217" s="382">
        <f>F5217*C5217</f>
        <v>0</v>
      </c>
    </row>
    <row r="5218" spans="5:5">
      <c r="E5218" s="382">
        <f>F5218*C5218</f>
        <v>0</v>
      </c>
    </row>
    <row r="5219" spans="5:5">
      <c r="E5219" s="382">
        <f>F5219*C5219</f>
        <v>0</v>
      </c>
    </row>
    <row r="5220" spans="5:5">
      <c r="E5220" s="382">
        <f>F5220*C5220</f>
        <v>0</v>
      </c>
    </row>
    <row r="5221" spans="5:5">
      <c r="E5221" s="382">
        <f>F5221*C5221</f>
        <v>0</v>
      </c>
    </row>
    <row r="5222" spans="5:5">
      <c r="E5222" s="382">
        <f>F5222*C5222</f>
        <v>0</v>
      </c>
    </row>
    <row r="5223" spans="5:5">
      <c r="E5223" s="382">
        <f>F5223*C5223</f>
        <v>0</v>
      </c>
    </row>
    <row r="5224" spans="5:5">
      <c r="E5224" s="382">
        <f>F5224*C5224</f>
        <v>0</v>
      </c>
    </row>
    <row r="5225" spans="5:5">
      <c r="E5225" s="382">
        <f>F5225*C5225</f>
        <v>0</v>
      </c>
    </row>
    <row r="5226" spans="5:5">
      <c r="E5226" s="382">
        <f>F5226*C5226</f>
        <v>0</v>
      </c>
    </row>
    <row r="5227" spans="5:5">
      <c r="E5227" s="382">
        <f>F5227*C5227</f>
        <v>0</v>
      </c>
    </row>
    <row r="5228" spans="5:5">
      <c r="E5228" s="382">
        <f>F5228*C5228</f>
        <v>0</v>
      </c>
    </row>
    <row r="5229" spans="5:5">
      <c r="E5229" s="382">
        <f>F5229*C5229</f>
        <v>0</v>
      </c>
    </row>
    <row r="5230" spans="5:5">
      <c r="E5230" s="382">
        <f>F5230*C5230</f>
        <v>0</v>
      </c>
    </row>
    <row r="5231" spans="5:5">
      <c r="E5231" s="382">
        <f>F5231*C5231</f>
        <v>0</v>
      </c>
    </row>
    <row r="5232" spans="5:5">
      <c r="E5232" s="382">
        <f>F5232*C5232</f>
        <v>0</v>
      </c>
    </row>
    <row r="5233" spans="5:5">
      <c r="E5233" s="382">
        <f>F5233*C5233</f>
        <v>0</v>
      </c>
    </row>
    <row r="5234" spans="5:5">
      <c r="E5234" s="382">
        <f>F5234*C5234</f>
        <v>0</v>
      </c>
    </row>
    <row r="5235" spans="5:5">
      <c r="E5235" s="382">
        <f>F5235*C5235</f>
        <v>0</v>
      </c>
    </row>
    <row r="5236" spans="5:5">
      <c r="E5236" s="382">
        <f>F5236*C5236</f>
        <v>0</v>
      </c>
    </row>
    <row r="5237" spans="5:5">
      <c r="E5237" s="382">
        <f>F5237*C5237</f>
        <v>0</v>
      </c>
    </row>
    <row r="5238" spans="5:5">
      <c r="E5238" s="382">
        <f>F5238*C5238</f>
        <v>0</v>
      </c>
    </row>
    <row r="5239" spans="5:5">
      <c r="E5239" s="382">
        <f>F5239*C5239</f>
        <v>0</v>
      </c>
    </row>
    <row r="5240" spans="5:5">
      <c r="E5240" s="382">
        <f>F5240*C5240</f>
        <v>0</v>
      </c>
    </row>
    <row r="5241" spans="5:5">
      <c r="E5241" s="382">
        <f>F5241*C5241</f>
        <v>0</v>
      </c>
    </row>
    <row r="5242" spans="5:5">
      <c r="E5242" s="382">
        <f>F5242*C5242</f>
        <v>0</v>
      </c>
    </row>
    <row r="5243" spans="5:5">
      <c r="E5243" s="382">
        <f>F5243*C5243</f>
        <v>0</v>
      </c>
    </row>
    <row r="5244" spans="5:5">
      <c r="E5244" s="382">
        <f>F5244*C5244</f>
        <v>0</v>
      </c>
    </row>
    <row r="5245" spans="5:5">
      <c r="E5245" s="382">
        <f>F5245*C5245</f>
        <v>0</v>
      </c>
    </row>
    <row r="5246" spans="5:5">
      <c r="E5246" s="382">
        <f>F5246*C5246</f>
        <v>0</v>
      </c>
    </row>
    <row r="5247" spans="5:5">
      <c r="E5247" s="382">
        <f>F5247*C5247</f>
        <v>0</v>
      </c>
    </row>
    <row r="5248" spans="5:5">
      <c r="E5248" s="382">
        <f>F5248*C5248</f>
        <v>0</v>
      </c>
    </row>
    <row r="5249" spans="5:5">
      <c r="E5249" s="382">
        <f>F5249*C5249</f>
        <v>0</v>
      </c>
    </row>
    <row r="5250" spans="5:5">
      <c r="E5250" s="382">
        <f>F5250*C5250</f>
        <v>0</v>
      </c>
    </row>
    <row r="5251" spans="5:5">
      <c r="E5251" s="382">
        <f>F5251*C5251</f>
        <v>0</v>
      </c>
    </row>
    <row r="5252" spans="5:5">
      <c r="E5252" s="382">
        <f>F5252*C5252</f>
        <v>0</v>
      </c>
    </row>
    <row r="5253" spans="5:5">
      <c r="E5253" s="382">
        <f>F5253*C5253</f>
        <v>0</v>
      </c>
    </row>
    <row r="5254" spans="5:5">
      <c r="E5254" s="382">
        <f>F5254*C5254</f>
        <v>0</v>
      </c>
    </row>
    <row r="5255" spans="5:5">
      <c r="E5255" s="382">
        <f>F5255*C5255</f>
        <v>0</v>
      </c>
    </row>
    <row r="5256" spans="5:5">
      <c r="E5256" s="382">
        <f>F5256*C5256</f>
        <v>0</v>
      </c>
    </row>
    <row r="5257" spans="5:5">
      <c r="E5257" s="382">
        <f>F5257*C5257</f>
        <v>0</v>
      </c>
    </row>
    <row r="5258" spans="5:5">
      <c r="E5258" s="382">
        <f>F5258*C5258</f>
        <v>0</v>
      </c>
    </row>
    <row r="5259" spans="5:5">
      <c r="E5259" s="382">
        <f>F5259*C5259</f>
        <v>0</v>
      </c>
    </row>
    <row r="5260" spans="5:5">
      <c r="E5260" s="382">
        <f>F5260*C5260</f>
        <v>0</v>
      </c>
    </row>
    <row r="5261" spans="5:5">
      <c r="E5261" s="382">
        <f>F5261*C5261</f>
        <v>0</v>
      </c>
    </row>
    <row r="5262" spans="5:5">
      <c r="E5262" s="382">
        <f>F5262*C5262</f>
        <v>0</v>
      </c>
    </row>
    <row r="5263" spans="5:5">
      <c r="E5263" s="382">
        <f>F5263*C5263</f>
        <v>0</v>
      </c>
    </row>
    <row r="5264" spans="5:5">
      <c r="E5264" s="382">
        <f>F5264*C5264</f>
        <v>0</v>
      </c>
    </row>
  </sheetData>
  <mergeCells count="17">
    <mergeCell ref="C1:C2"/>
    <mergeCell ref="A223:B223"/>
    <mergeCell ref="A245:B245"/>
    <mergeCell ref="A119:B119"/>
    <mergeCell ref="A169:B169"/>
    <mergeCell ref="A182:B182"/>
    <mergeCell ref="A213:B213"/>
    <mergeCell ref="D1:D2"/>
    <mergeCell ref="A32:B32"/>
    <mergeCell ref="A39:B39"/>
    <mergeCell ref="A51:B51"/>
    <mergeCell ref="G1:G2"/>
    <mergeCell ref="H1:H2"/>
    <mergeCell ref="A4:B4"/>
    <mergeCell ref="A6:B6"/>
    <mergeCell ref="A1:A2"/>
    <mergeCell ref="B1:B2"/>
  </mergeCells>
  <pageMargins left="0.78740157499999996" right="0.78740157499999996" top="0.984251969" bottom="0.984251969" header="0.4921259845" footer="0.4921259845"/>
  <pageSetup paperSize="9" scale="6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86"/>
  <sheetViews>
    <sheetView showGridLines="0" topLeftCell="A59" workbookViewId="0">
      <selection activeCell="I84" sqref="I84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122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" customHeight="1">
      <c r="B4" s="20"/>
      <c r="D4" s="111" t="s">
        <v>123</v>
      </c>
      <c r="L4" s="20"/>
      <c r="M4" s="112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stavby'!K6</f>
        <v>Třeboň úpravy a sanace vodojemu 2x1000 m3</v>
      </c>
      <c r="F7" s="364"/>
      <c r="G7" s="364"/>
      <c r="H7" s="364"/>
      <c r="L7" s="20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901</v>
      </c>
      <c r="F9" s="366"/>
      <c r="G9" s="366"/>
      <c r="H9" s="36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90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04" t="s">
        <v>23</v>
      </c>
      <c r="G12" s="35"/>
      <c r="H12" s="35"/>
      <c r="I12" s="113" t="s">
        <v>24</v>
      </c>
      <c r="J12" s="115" t="str">
        <f>'Rekapitulace stavby'!AN8</f>
        <v>20. 4. 2021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21.75" customHeight="1">
      <c r="A13" s="35"/>
      <c r="B13" s="40"/>
      <c r="C13" s="35"/>
      <c r="D13" s="116" t="s">
        <v>26</v>
      </c>
      <c r="E13" s="35"/>
      <c r="F13" s="117" t="s">
        <v>891</v>
      </c>
      <c r="G13" s="35"/>
      <c r="H13" s="35"/>
      <c r="I13" s="116" t="s">
        <v>28</v>
      </c>
      <c r="J13" s="117" t="s">
        <v>126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30</v>
      </c>
      <c r="E14" s="35"/>
      <c r="F14" s="35"/>
      <c r="G14" s="35"/>
      <c r="H14" s="35"/>
      <c r="I14" s="113" t="s">
        <v>31</v>
      </c>
      <c r="J14" s="104" t="s">
        <v>32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3" t="s">
        <v>34</v>
      </c>
      <c r="J15" s="104" t="s">
        <v>35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36</v>
      </c>
      <c r="E17" s="35"/>
      <c r="F17" s="35"/>
      <c r="G17" s="35"/>
      <c r="H17" s="35"/>
      <c r="I17" s="113" t="s">
        <v>31</v>
      </c>
      <c r="J17" s="30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13" t="s">
        <v>34</v>
      </c>
      <c r="J18" s="30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38</v>
      </c>
      <c r="E20" s="35"/>
      <c r="F20" s="35"/>
      <c r="G20" s="35"/>
      <c r="H20" s="35"/>
      <c r="I20" s="113" t="s">
        <v>31</v>
      </c>
      <c r="J20" s="104" t="s">
        <v>39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3" t="s">
        <v>34</v>
      </c>
      <c r="J21" s="104" t="s">
        <v>41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43</v>
      </c>
      <c r="E23" s="35"/>
      <c r="F23" s="35"/>
      <c r="G23" s="35"/>
      <c r="H23" s="35"/>
      <c r="I23" s="113" t="s">
        <v>31</v>
      </c>
      <c r="J23" s="104" t="s">
        <v>44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45</v>
      </c>
      <c r="F24" s="35"/>
      <c r="G24" s="35"/>
      <c r="H24" s="35"/>
      <c r="I24" s="113" t="s">
        <v>34</v>
      </c>
      <c r="J24" s="104" t="s">
        <v>44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46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8"/>
      <c r="B27" s="119"/>
      <c r="C27" s="118"/>
      <c r="D27" s="118"/>
      <c r="E27" s="369" t="s">
        <v>44</v>
      </c>
      <c r="F27" s="369"/>
      <c r="G27" s="369"/>
      <c r="H27" s="369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1"/>
      <c r="E29" s="121"/>
      <c r="F29" s="121"/>
      <c r="G29" s="121"/>
      <c r="H29" s="121"/>
      <c r="I29" s="121"/>
      <c r="J29" s="121"/>
      <c r="K29" s="121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2" t="s">
        <v>48</v>
      </c>
      <c r="E30" s="35"/>
      <c r="F30" s="35"/>
      <c r="G30" s="35"/>
      <c r="H30" s="35"/>
      <c r="I30" s="35"/>
      <c r="J30" s="123">
        <f>ROUND(J81,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4" t="s">
        <v>50</v>
      </c>
      <c r="G32" s="35"/>
      <c r="H32" s="35"/>
      <c r="I32" s="124" t="s">
        <v>49</v>
      </c>
      <c r="J32" s="124" t="s">
        <v>51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5" t="s">
        <v>52</v>
      </c>
      <c r="E33" s="113" t="s">
        <v>53</v>
      </c>
      <c r="F33" s="126">
        <f>ROUND((SUM(BE81:BE85)),  2)</f>
        <v>0</v>
      </c>
      <c r="G33" s="35"/>
      <c r="H33" s="35"/>
      <c r="I33" s="127">
        <v>0.21</v>
      </c>
      <c r="J33" s="126">
        <f>ROUND(((SUM(BE81:BE85))*I33),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54</v>
      </c>
      <c r="F34" s="126">
        <f>ROUND((SUM(BF81:BF85)),  2)</f>
        <v>0</v>
      </c>
      <c r="G34" s="35"/>
      <c r="H34" s="35"/>
      <c r="I34" s="127">
        <v>0.15</v>
      </c>
      <c r="J34" s="126">
        <f>ROUND(((SUM(BF81:BF85))*I34),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55</v>
      </c>
      <c r="F35" s="126">
        <f>ROUND((SUM(BG81:BG85)),  2)</f>
        <v>0</v>
      </c>
      <c r="G35" s="35"/>
      <c r="H35" s="35"/>
      <c r="I35" s="127">
        <v>0.21</v>
      </c>
      <c r="J35" s="126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56</v>
      </c>
      <c r="F36" s="126">
        <f>ROUND((SUM(BH81:BH85)),  2)</f>
        <v>0</v>
      </c>
      <c r="G36" s="35"/>
      <c r="H36" s="35"/>
      <c r="I36" s="127">
        <v>0.15</v>
      </c>
      <c r="J36" s="126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57</v>
      </c>
      <c r="F37" s="126">
        <f>ROUND((SUM(BI81:BI85)),  2)</f>
        <v>0</v>
      </c>
      <c r="G37" s="35"/>
      <c r="H37" s="35"/>
      <c r="I37" s="127">
        <v>0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8"/>
      <c r="D39" s="129" t="s">
        <v>58</v>
      </c>
      <c r="E39" s="130"/>
      <c r="F39" s="130"/>
      <c r="G39" s="131" t="s">
        <v>59</v>
      </c>
      <c r="H39" s="132" t="s">
        <v>60</v>
      </c>
      <c r="I39" s="130"/>
      <c r="J39" s="133">
        <f>SUM(J30:J37)</f>
        <v>0</v>
      </c>
      <c r="K39" s="134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5"/>
      <c r="C40" s="136"/>
      <c r="D40" s="136"/>
      <c r="E40" s="136"/>
      <c r="F40" s="136"/>
      <c r="G40" s="136"/>
      <c r="H40" s="136"/>
      <c r="I40" s="136"/>
      <c r="J40" s="136"/>
      <c r="K40" s="136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7"/>
      <c r="C44" s="138"/>
      <c r="D44" s="138"/>
      <c r="E44" s="138"/>
      <c r="F44" s="138"/>
      <c r="G44" s="138"/>
      <c r="H44" s="138"/>
      <c r="I44" s="138"/>
      <c r="J44" s="138"/>
      <c r="K44" s="138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3" t="s">
        <v>127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Třeboň úpravy a sanace vodojemu 2x1000 m3</v>
      </c>
      <c r="F48" s="371"/>
      <c r="G48" s="371"/>
      <c r="H48" s="371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124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PS-02 - Technologická část strojní - akumulace II</v>
      </c>
      <c r="F50" s="372"/>
      <c r="G50" s="372"/>
      <c r="H50" s="372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Třeboň</v>
      </c>
      <c r="G52" s="37"/>
      <c r="H52" s="37"/>
      <c r="I52" s="29" t="s">
        <v>24</v>
      </c>
      <c r="J52" s="60" t="str">
        <f>IF(J12="","",J12)</f>
        <v>20. 4. 2021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29" t="s">
        <v>30</v>
      </c>
      <c r="D54" s="37"/>
      <c r="E54" s="37"/>
      <c r="F54" s="27" t="str">
        <f>E15</f>
        <v>Město Třeboň</v>
      </c>
      <c r="G54" s="37"/>
      <c r="H54" s="37"/>
      <c r="I54" s="29" t="s">
        <v>38</v>
      </c>
      <c r="J54" s="33" t="str">
        <f>E21</f>
        <v>VAK projekt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Ing. Martina Zamlinská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9" t="s">
        <v>128</v>
      </c>
      <c r="D57" s="140"/>
      <c r="E57" s="140"/>
      <c r="F57" s="140"/>
      <c r="G57" s="140"/>
      <c r="H57" s="140"/>
      <c r="I57" s="140"/>
      <c r="J57" s="141" t="s">
        <v>129</v>
      </c>
      <c r="K57" s="140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2" t="s">
        <v>80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130</v>
      </c>
    </row>
    <row r="60" spans="1:47" s="9" customFormat="1" ht="24.9" customHeight="1">
      <c r="B60" s="143"/>
      <c r="C60" s="144"/>
      <c r="D60" s="145" t="s">
        <v>892</v>
      </c>
      <c r="E60" s="146"/>
      <c r="F60" s="146"/>
      <c r="G60" s="146"/>
      <c r="H60" s="146"/>
      <c r="I60" s="146"/>
      <c r="J60" s="147">
        <f>J82</f>
        <v>0</v>
      </c>
      <c r="K60" s="144"/>
      <c r="L60" s="148"/>
    </row>
    <row r="61" spans="1:47" s="10" customFormat="1" ht="19.95" customHeight="1">
      <c r="B61" s="149"/>
      <c r="C61" s="98"/>
      <c r="D61" s="150" t="s">
        <v>893</v>
      </c>
      <c r="E61" s="151"/>
      <c r="F61" s="151"/>
      <c r="G61" s="151"/>
      <c r="H61" s="151"/>
      <c r="I61" s="151"/>
      <c r="J61" s="152">
        <f>J83</f>
        <v>0</v>
      </c>
      <c r="K61" s="98"/>
      <c r="L61" s="153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3" t="s">
        <v>136</v>
      </c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0" t="str">
        <f>E7</f>
        <v>Třeboň úpravy a sanace vodojemu 2x1000 m3</v>
      </c>
      <c r="F71" s="371"/>
      <c r="G71" s="371"/>
      <c r="H71" s="371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124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4" t="str">
        <f>E9</f>
        <v>PS-02 - Technologická část strojní - akumulace II</v>
      </c>
      <c r="F73" s="372"/>
      <c r="G73" s="372"/>
      <c r="H73" s="372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22</v>
      </c>
      <c r="D75" s="37"/>
      <c r="E75" s="37"/>
      <c r="F75" s="27" t="str">
        <f>F12</f>
        <v>Třeboň</v>
      </c>
      <c r="G75" s="37"/>
      <c r="H75" s="37"/>
      <c r="I75" s="29" t="s">
        <v>24</v>
      </c>
      <c r="J75" s="60" t="str">
        <f>IF(J12="","",J12)</f>
        <v>20. 4. 2021</v>
      </c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15" customHeight="1">
      <c r="A77" s="35"/>
      <c r="B77" s="36"/>
      <c r="C77" s="29" t="s">
        <v>30</v>
      </c>
      <c r="D77" s="37"/>
      <c r="E77" s="37"/>
      <c r="F77" s="27" t="str">
        <f>E15</f>
        <v>Město Třeboň</v>
      </c>
      <c r="G77" s="37"/>
      <c r="H77" s="37"/>
      <c r="I77" s="29" t="s">
        <v>38</v>
      </c>
      <c r="J77" s="33" t="str">
        <f>E21</f>
        <v>VAK projekt s.r.o.</v>
      </c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65" customHeight="1">
      <c r="A78" s="35"/>
      <c r="B78" s="36"/>
      <c r="C78" s="29" t="s">
        <v>36</v>
      </c>
      <c r="D78" s="37"/>
      <c r="E78" s="37"/>
      <c r="F78" s="27" t="str">
        <f>IF(E18="","",E18)</f>
        <v>Vyplň údaj</v>
      </c>
      <c r="G78" s="37"/>
      <c r="H78" s="37"/>
      <c r="I78" s="29" t="s">
        <v>43</v>
      </c>
      <c r="J78" s="33" t="str">
        <f>E24</f>
        <v>Ing. Martina Zamlinská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4"/>
      <c r="B80" s="155"/>
      <c r="C80" s="156" t="s">
        <v>137</v>
      </c>
      <c r="D80" s="157" t="s">
        <v>67</v>
      </c>
      <c r="E80" s="157" t="s">
        <v>63</v>
      </c>
      <c r="F80" s="157" t="s">
        <v>64</v>
      </c>
      <c r="G80" s="157" t="s">
        <v>138</v>
      </c>
      <c r="H80" s="157" t="s">
        <v>139</v>
      </c>
      <c r="I80" s="157" t="s">
        <v>140</v>
      </c>
      <c r="J80" s="157" t="s">
        <v>129</v>
      </c>
      <c r="K80" s="158" t="s">
        <v>141</v>
      </c>
      <c r="L80" s="159"/>
      <c r="M80" s="69" t="s">
        <v>44</v>
      </c>
      <c r="N80" s="70" t="s">
        <v>52</v>
      </c>
      <c r="O80" s="70" t="s">
        <v>142</v>
      </c>
      <c r="P80" s="70" t="s">
        <v>143</v>
      </c>
      <c r="Q80" s="70" t="s">
        <v>144</v>
      </c>
      <c r="R80" s="70" t="s">
        <v>145</v>
      </c>
      <c r="S80" s="70" t="s">
        <v>146</v>
      </c>
      <c r="T80" s="71" t="s">
        <v>147</v>
      </c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</row>
    <row r="81" spans="1:65" s="2" customFormat="1" ht="22.8" customHeight="1">
      <c r="A81" s="35"/>
      <c r="B81" s="36"/>
      <c r="C81" s="76" t="s">
        <v>148</v>
      </c>
      <c r="D81" s="37"/>
      <c r="E81" s="37"/>
      <c r="F81" s="37"/>
      <c r="G81" s="37"/>
      <c r="H81" s="37"/>
      <c r="I81" s="37"/>
      <c r="J81" s="160">
        <f>BK81</f>
        <v>0</v>
      </c>
      <c r="K81" s="37"/>
      <c r="L81" s="40"/>
      <c r="M81" s="72"/>
      <c r="N81" s="161"/>
      <c r="O81" s="73"/>
      <c r="P81" s="162">
        <f>P82</f>
        <v>0</v>
      </c>
      <c r="Q81" s="73"/>
      <c r="R81" s="162">
        <f>R82</f>
        <v>0</v>
      </c>
      <c r="S81" s="73"/>
      <c r="T81" s="163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7" t="s">
        <v>81</v>
      </c>
      <c r="AU81" s="17" t="s">
        <v>130</v>
      </c>
      <c r="BK81" s="164">
        <f>BK82</f>
        <v>0</v>
      </c>
    </row>
    <row r="82" spans="1:65" s="12" customFormat="1" ht="25.95" customHeight="1">
      <c r="B82" s="165"/>
      <c r="C82" s="166"/>
      <c r="D82" s="167" t="s">
        <v>81</v>
      </c>
      <c r="E82" s="168" t="s">
        <v>228</v>
      </c>
      <c r="F82" s="168" t="s">
        <v>894</v>
      </c>
      <c r="G82" s="166"/>
      <c r="H82" s="166"/>
      <c r="I82" s="169"/>
      <c r="J82" s="170">
        <f>BK82</f>
        <v>0</v>
      </c>
      <c r="K82" s="166"/>
      <c r="L82" s="171"/>
      <c r="M82" s="172"/>
      <c r="N82" s="173"/>
      <c r="O82" s="173"/>
      <c r="P82" s="174">
        <f>P83</f>
        <v>0</v>
      </c>
      <c r="Q82" s="173"/>
      <c r="R82" s="174">
        <f>R83</f>
        <v>0</v>
      </c>
      <c r="S82" s="173"/>
      <c r="T82" s="175">
        <f>T83</f>
        <v>0</v>
      </c>
      <c r="AR82" s="176" t="s">
        <v>169</v>
      </c>
      <c r="AT82" s="177" t="s">
        <v>81</v>
      </c>
      <c r="AU82" s="177" t="s">
        <v>82</v>
      </c>
      <c r="AY82" s="176" t="s">
        <v>152</v>
      </c>
      <c r="BK82" s="178">
        <f>BK83</f>
        <v>0</v>
      </c>
    </row>
    <row r="83" spans="1:65" s="12" customFormat="1" ht="22.8" customHeight="1">
      <c r="B83" s="165"/>
      <c r="C83" s="166"/>
      <c r="D83" s="167" t="s">
        <v>81</v>
      </c>
      <c r="E83" s="179" t="s">
        <v>895</v>
      </c>
      <c r="F83" s="179" t="s">
        <v>896</v>
      </c>
      <c r="G83" s="166"/>
      <c r="H83" s="166"/>
      <c r="I83" s="169"/>
      <c r="J83" s="180">
        <f>BK83</f>
        <v>0</v>
      </c>
      <c r="K83" s="166"/>
      <c r="L83" s="171"/>
      <c r="M83" s="172"/>
      <c r="N83" s="173"/>
      <c r="O83" s="173"/>
      <c r="P83" s="174">
        <f>SUM(P84:P85)</f>
        <v>0</v>
      </c>
      <c r="Q83" s="173"/>
      <c r="R83" s="174">
        <f>SUM(R84:R85)</f>
        <v>0</v>
      </c>
      <c r="S83" s="173"/>
      <c r="T83" s="175">
        <f>SUM(T84:T85)</f>
        <v>0</v>
      </c>
      <c r="AR83" s="176" t="s">
        <v>169</v>
      </c>
      <c r="AT83" s="177" t="s">
        <v>81</v>
      </c>
      <c r="AU83" s="177" t="s">
        <v>90</v>
      </c>
      <c r="AY83" s="176" t="s">
        <v>152</v>
      </c>
      <c r="BK83" s="178">
        <f>SUM(BK84:BK85)</f>
        <v>0</v>
      </c>
    </row>
    <row r="84" spans="1:65" s="2" customFormat="1" ht="14.4" customHeight="1">
      <c r="A84" s="35"/>
      <c r="B84" s="36"/>
      <c r="C84" s="181" t="s">
        <v>90</v>
      </c>
      <c r="D84" s="181" t="s">
        <v>155</v>
      </c>
      <c r="E84" s="182" t="s">
        <v>897</v>
      </c>
      <c r="F84" s="183" t="s">
        <v>898</v>
      </c>
      <c r="G84" s="184" t="s">
        <v>899</v>
      </c>
      <c r="H84" s="185">
        <v>1</v>
      </c>
      <c r="I84" s="186">
        <f>'Rekapitulace PS-02'!F29</f>
        <v>0</v>
      </c>
      <c r="J84" s="187">
        <f>ROUND(I84*H84,2)</f>
        <v>0</v>
      </c>
      <c r="K84" s="183" t="s">
        <v>44</v>
      </c>
      <c r="L84" s="40"/>
      <c r="M84" s="188" t="s">
        <v>44</v>
      </c>
      <c r="N84" s="189" t="s">
        <v>53</v>
      </c>
      <c r="O84" s="65"/>
      <c r="P84" s="190">
        <f>O84*H84</f>
        <v>0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2" t="s">
        <v>518</v>
      </c>
      <c r="AT84" s="192" t="s">
        <v>155</v>
      </c>
      <c r="AU84" s="192" t="s">
        <v>92</v>
      </c>
      <c r="AY84" s="17" t="s">
        <v>152</v>
      </c>
      <c r="BE84" s="193">
        <f>IF(N84="základní",J84,0)</f>
        <v>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7" t="s">
        <v>90</v>
      </c>
      <c r="BK84" s="193">
        <f>ROUND(I84*H84,2)</f>
        <v>0</v>
      </c>
      <c r="BL84" s="17" t="s">
        <v>518</v>
      </c>
      <c r="BM84" s="192" t="s">
        <v>900</v>
      </c>
    </row>
    <row r="85" spans="1:65" s="13" customFormat="1" ht="10.199999999999999">
      <c r="B85" s="199"/>
      <c r="C85" s="200"/>
      <c r="D85" s="194" t="s">
        <v>163</v>
      </c>
      <c r="E85" s="201" t="s">
        <v>44</v>
      </c>
      <c r="F85" s="202" t="s">
        <v>90</v>
      </c>
      <c r="G85" s="200"/>
      <c r="H85" s="203">
        <v>1</v>
      </c>
      <c r="I85" s="204"/>
      <c r="J85" s="200"/>
      <c r="K85" s="200"/>
      <c r="L85" s="205"/>
      <c r="M85" s="210"/>
      <c r="N85" s="211"/>
      <c r="O85" s="211"/>
      <c r="P85" s="211"/>
      <c r="Q85" s="211"/>
      <c r="R85" s="211"/>
      <c r="S85" s="211"/>
      <c r="T85" s="212"/>
      <c r="AT85" s="209" t="s">
        <v>163</v>
      </c>
      <c r="AU85" s="209" t="s">
        <v>92</v>
      </c>
      <c r="AV85" s="13" t="s">
        <v>92</v>
      </c>
      <c r="AW85" s="13" t="s">
        <v>42</v>
      </c>
      <c r="AX85" s="13" t="s">
        <v>90</v>
      </c>
      <c r="AY85" s="209" t="s">
        <v>152</v>
      </c>
    </row>
    <row r="86" spans="1:65" s="2" customFormat="1" ht="6.9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H2LNHVWEVBha56gH1CnV+O8eqFUqZtEgF2wtncVhFPKLaaKGR3xMFcqJ4bclyRwpbMljdJDvwa1thVBqcJemPQ==" saltValue="/yKYRtdTEv3fOKbvysG9ayPqyFTRif8vGSoyjLbLbuCapAz7p1Om6qNqRo29nXeW/PMRGRy5xTsJD8+Abn3Icw==" spinCount="100000" sheet="1" objects="1" scenarios="1" formatColumns="0" formatRows="0" autoFilter="0"/>
  <autoFilter ref="C80:K85" xr:uid="{00000000-0009-0000-0000-000008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F58C3-7B29-4CA2-8C46-66A93DC2E9A3}">
  <dimension ref="A1:F29"/>
  <sheetViews>
    <sheetView topLeftCell="A4" zoomScaleNormal="100" workbookViewId="0">
      <selection activeCell="C45" sqref="C45"/>
    </sheetView>
  </sheetViews>
  <sheetFormatPr defaultColWidth="11.7109375" defaultRowHeight="13.2"/>
  <cols>
    <col min="1" max="1" width="5.5703125" style="454" customWidth="1"/>
    <col min="2" max="2" width="7.85546875" style="454" customWidth="1"/>
    <col min="3" max="3" width="52.28515625" style="454" customWidth="1"/>
    <col min="4" max="4" width="11.42578125" style="454" customWidth="1"/>
    <col min="5" max="5" width="15" style="454" customWidth="1"/>
    <col min="6" max="6" width="19.42578125" style="454" bestFit="1" customWidth="1"/>
    <col min="7" max="16384" width="11.7109375" style="454"/>
  </cols>
  <sheetData>
    <row r="1" spans="1:6" ht="17.399999999999999">
      <c r="A1" s="503" t="s">
        <v>1199</v>
      </c>
      <c r="B1" s="502"/>
      <c r="C1" s="502"/>
      <c r="D1" s="502"/>
      <c r="E1" s="502"/>
      <c r="F1" s="501"/>
    </row>
    <row r="2" spans="1:6">
      <c r="A2" s="499" t="s">
        <v>1198</v>
      </c>
      <c r="B2" s="498"/>
      <c r="C2" s="498" t="s">
        <v>1197</v>
      </c>
      <c r="D2" s="490"/>
      <c r="E2" s="490"/>
      <c r="F2" s="500"/>
    </row>
    <row r="3" spans="1:6">
      <c r="A3" s="499" t="s">
        <v>1196</v>
      </c>
      <c r="B3" s="498"/>
      <c r="C3" s="498" t="s">
        <v>1171</v>
      </c>
      <c r="D3" s="490"/>
      <c r="E3" s="490"/>
      <c r="F3" s="497" t="s">
        <v>1195</v>
      </c>
    </row>
    <row r="4" spans="1:6">
      <c r="A4" s="499" t="s">
        <v>1194</v>
      </c>
      <c r="B4" s="498"/>
      <c r="C4" s="498" t="s">
        <v>1193</v>
      </c>
      <c r="D4" s="490"/>
      <c r="E4" s="490"/>
      <c r="F4" s="497" t="s">
        <v>1192</v>
      </c>
    </row>
    <row r="5" spans="1:6">
      <c r="A5" s="491" t="s">
        <v>1191</v>
      </c>
      <c r="B5" s="490"/>
      <c r="C5" s="496" t="s">
        <v>1190</v>
      </c>
      <c r="D5" s="495"/>
      <c r="E5" s="495"/>
      <c r="F5" s="494"/>
    </row>
    <row r="6" spans="1:6">
      <c r="A6" s="491" t="s">
        <v>1189</v>
      </c>
      <c r="B6" s="490"/>
      <c r="C6" s="490" t="s">
        <v>40</v>
      </c>
      <c r="D6" s="490"/>
      <c r="E6" s="493"/>
      <c r="F6" s="492">
        <f ca="1" xml:space="preserve"> TODAY()</f>
        <v>44333</v>
      </c>
    </row>
    <row r="7" spans="1:6" ht="13.8" thickBot="1">
      <c r="A7" s="491"/>
      <c r="B7" s="490"/>
      <c r="C7" s="489"/>
      <c r="D7" s="489"/>
      <c r="E7" s="489"/>
      <c r="F7" s="488"/>
    </row>
    <row r="8" spans="1:6" ht="21" thickBot="1">
      <c r="A8" s="487" t="s">
        <v>1188</v>
      </c>
      <c r="B8" s="486" t="s">
        <v>933</v>
      </c>
      <c r="C8" s="485" t="s">
        <v>64</v>
      </c>
      <c r="D8" s="484"/>
      <c r="E8" s="483"/>
      <c r="F8" s="482" t="s">
        <v>1035</v>
      </c>
    </row>
    <row r="9" spans="1:6">
      <c r="A9" s="481" t="s">
        <v>1187</v>
      </c>
      <c r="B9" s="480"/>
      <c r="C9" s="479" t="s">
        <v>1186</v>
      </c>
      <c r="D9" s="478"/>
      <c r="E9" s="477"/>
      <c r="F9" s="469">
        <f>SUM('PS-02'!F8:F40)</f>
        <v>0</v>
      </c>
    </row>
    <row r="10" spans="1:6">
      <c r="A10" s="472" t="s">
        <v>1185</v>
      </c>
      <c r="B10" s="465"/>
      <c r="C10" s="475" t="s">
        <v>1184</v>
      </c>
      <c r="D10" s="474"/>
      <c r="E10" s="462"/>
      <c r="F10" s="476">
        <f>SUM('PS-02'!F44:F47)</f>
        <v>0</v>
      </c>
    </row>
    <row r="11" spans="1:6">
      <c r="A11" s="472" t="s">
        <v>1183</v>
      </c>
      <c r="B11" s="465"/>
      <c r="C11" s="475" t="s">
        <v>1182</v>
      </c>
      <c r="D11" s="474"/>
      <c r="E11" s="462"/>
      <c r="F11" s="467">
        <f>SUM('PS-02'!F51:F59)</f>
        <v>0</v>
      </c>
    </row>
    <row r="12" spans="1:6">
      <c r="A12" s="472" t="s">
        <v>1181</v>
      </c>
      <c r="B12" s="465"/>
      <c r="C12" s="464" t="s">
        <v>1180</v>
      </c>
      <c r="D12" s="473"/>
      <c r="E12" s="462"/>
      <c r="F12" s="467">
        <f>SUM('PS-02'!F63:F64)</f>
        <v>0</v>
      </c>
    </row>
    <row r="13" spans="1:6">
      <c r="A13" s="472"/>
      <c r="B13" s="465"/>
      <c r="C13" s="464"/>
      <c r="D13" s="473"/>
      <c r="E13" s="462"/>
      <c r="F13" s="467"/>
    </row>
    <row r="14" spans="1:6">
      <c r="A14" s="472"/>
      <c r="B14" s="465"/>
      <c r="C14" s="464"/>
      <c r="D14" s="473"/>
      <c r="E14" s="462"/>
      <c r="F14" s="467"/>
    </row>
    <row r="15" spans="1:6">
      <c r="A15" s="472"/>
      <c r="B15" s="465"/>
      <c r="C15" s="471"/>
      <c r="D15" s="470"/>
      <c r="E15" s="462"/>
      <c r="F15" s="467"/>
    </row>
    <row r="16" spans="1:6">
      <c r="A16" s="472"/>
      <c r="B16" s="465"/>
      <c r="C16" s="471"/>
      <c r="D16" s="470"/>
      <c r="E16" s="462"/>
      <c r="F16" s="467"/>
    </row>
    <row r="17" spans="1:6">
      <c r="A17" s="468"/>
      <c r="B17" s="465"/>
      <c r="C17" s="464"/>
      <c r="D17" s="463"/>
      <c r="E17" s="462"/>
      <c r="F17" s="467"/>
    </row>
    <row r="18" spans="1:6">
      <c r="A18" s="468"/>
      <c r="B18" s="465"/>
      <c r="C18" s="464"/>
      <c r="D18" s="463"/>
      <c r="E18" s="462"/>
      <c r="F18" s="469"/>
    </row>
    <row r="19" spans="1:6">
      <c r="A19" s="468"/>
      <c r="B19" s="465"/>
      <c r="C19" s="464"/>
      <c r="D19" s="463"/>
      <c r="E19" s="462"/>
      <c r="F19" s="469"/>
    </row>
    <row r="20" spans="1:6">
      <c r="A20" s="468"/>
      <c r="B20" s="465"/>
      <c r="C20" s="464"/>
      <c r="D20" s="463"/>
      <c r="E20" s="462"/>
      <c r="F20" s="469"/>
    </row>
    <row r="21" spans="1:6">
      <c r="A21" s="468"/>
      <c r="B21" s="465"/>
      <c r="C21" s="464"/>
      <c r="D21" s="463"/>
      <c r="E21" s="462"/>
      <c r="F21" s="469"/>
    </row>
    <row r="22" spans="1:6">
      <c r="A22" s="468"/>
      <c r="B22" s="465"/>
      <c r="C22" s="464"/>
      <c r="D22" s="463"/>
      <c r="E22" s="462"/>
      <c r="F22" s="467"/>
    </row>
    <row r="23" spans="1:6">
      <c r="A23" s="468"/>
      <c r="B23" s="465"/>
      <c r="C23" s="464"/>
      <c r="D23" s="463"/>
      <c r="E23" s="462"/>
      <c r="F23" s="467"/>
    </row>
    <row r="24" spans="1:6">
      <c r="A24" s="468"/>
      <c r="B24" s="465"/>
      <c r="C24" s="464"/>
      <c r="D24" s="463"/>
      <c r="E24" s="462"/>
      <c r="F24" s="467"/>
    </row>
    <row r="25" spans="1:6">
      <c r="A25" s="466"/>
      <c r="B25" s="465"/>
      <c r="C25" s="464"/>
      <c r="D25" s="463"/>
      <c r="E25" s="462"/>
      <c r="F25" s="467"/>
    </row>
    <row r="26" spans="1:6">
      <c r="A26" s="466"/>
      <c r="B26" s="465"/>
      <c r="C26" s="464"/>
      <c r="D26" s="463"/>
      <c r="E26" s="462"/>
      <c r="F26" s="467"/>
    </row>
    <row r="27" spans="1:6">
      <c r="A27" s="466"/>
      <c r="B27" s="465"/>
      <c r="C27" s="464"/>
      <c r="D27" s="463"/>
      <c r="E27" s="462"/>
      <c r="F27" s="467"/>
    </row>
    <row r="28" spans="1:6" ht="13.8" thickBot="1">
      <c r="A28" s="466"/>
      <c r="B28" s="465"/>
      <c r="C28" s="464"/>
      <c r="D28" s="463"/>
      <c r="E28" s="462"/>
      <c r="F28" s="461"/>
    </row>
    <row r="29" spans="1:6" ht="16.2" thickBot="1">
      <c r="A29" s="460" t="s">
        <v>1179</v>
      </c>
      <c r="B29" s="459"/>
      <c r="C29" s="458"/>
      <c r="D29" s="457"/>
      <c r="E29" s="456"/>
      <c r="F29" s="455">
        <f>SUM(F9:F28)</f>
        <v>0</v>
      </c>
    </row>
  </sheetData>
  <mergeCells count="21">
    <mergeCell ref="C27:D27"/>
    <mergeCell ref="C28:D28"/>
    <mergeCell ref="A29:C29"/>
    <mergeCell ref="C23:D23"/>
    <mergeCell ref="C24:D24"/>
    <mergeCell ref="C25:D25"/>
    <mergeCell ref="C26:D26"/>
    <mergeCell ref="C19:D19"/>
    <mergeCell ref="C20:D20"/>
    <mergeCell ref="C21:D21"/>
    <mergeCell ref="C22:D22"/>
    <mergeCell ref="C15:D15"/>
    <mergeCell ref="C16:D16"/>
    <mergeCell ref="C17:D17"/>
    <mergeCell ref="C18:D18"/>
    <mergeCell ref="C12:D12"/>
    <mergeCell ref="C13:D13"/>
    <mergeCell ref="C14:D14"/>
    <mergeCell ref="C5:F5"/>
    <mergeCell ref="C8:D8"/>
    <mergeCell ref="C9:D9"/>
  </mergeCells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6AF3A-BAEE-4AFA-82F9-4376F507F73A}">
  <dimension ref="A1:J5274"/>
  <sheetViews>
    <sheetView showZeros="0" view="pageBreakPreview" zoomScale="90" zoomScaleNormal="100" zoomScaleSheetLayoutView="90" workbookViewId="0">
      <pane ySplit="2" topLeftCell="A42" activePane="bottomLeft" state="frozen"/>
      <selection pane="bottomLeft" activeCell="J63" sqref="J63"/>
    </sheetView>
  </sheetViews>
  <sheetFormatPr defaultColWidth="11.5703125" defaultRowHeight="13.2"/>
  <cols>
    <col min="1" max="1" width="7.28515625" style="385" customWidth="1"/>
    <col min="2" max="2" width="81.7109375" style="384" customWidth="1"/>
    <col min="3" max="3" width="8.28515625" style="383" customWidth="1"/>
    <col min="4" max="4" width="10.140625" style="383" customWidth="1"/>
    <col min="5" max="5" width="12.85546875" style="382" customWidth="1"/>
    <col min="6" max="6" width="16.5703125" style="382" customWidth="1"/>
    <col min="7" max="7" width="16.5703125" style="381" customWidth="1"/>
    <col min="8" max="8" width="23.85546875" style="381" customWidth="1"/>
    <col min="9" max="9" width="11.5703125" style="381"/>
    <col min="10" max="10" width="77.5703125" style="381" customWidth="1"/>
    <col min="11" max="16384" width="11.5703125" style="381"/>
  </cols>
  <sheetData>
    <row r="1" spans="1:10">
      <c r="A1" s="453" t="s">
        <v>1178</v>
      </c>
      <c r="B1" s="452" t="s">
        <v>1177</v>
      </c>
      <c r="C1" s="452" t="s">
        <v>138</v>
      </c>
      <c r="D1" s="452" t="s">
        <v>139</v>
      </c>
      <c r="E1" s="450" t="s">
        <v>1176</v>
      </c>
      <c r="F1" s="450" t="s">
        <v>1175</v>
      </c>
      <c r="G1" s="452" t="s">
        <v>1174</v>
      </c>
      <c r="H1" s="452" t="s">
        <v>67</v>
      </c>
    </row>
    <row r="2" spans="1:10">
      <c r="A2" s="453"/>
      <c r="B2" s="452"/>
      <c r="C2" s="452"/>
      <c r="D2" s="452"/>
      <c r="E2" s="450" t="s">
        <v>1173</v>
      </c>
      <c r="F2" s="450" t="s">
        <v>1172</v>
      </c>
      <c r="G2" s="452"/>
      <c r="H2" s="452"/>
    </row>
    <row r="3" spans="1:10">
      <c r="A3" s="451"/>
      <c r="B3" s="449"/>
      <c r="C3" s="449"/>
      <c r="D3" s="449"/>
      <c r="E3" s="450"/>
      <c r="F3" s="450"/>
      <c r="G3" s="449"/>
      <c r="H3" s="449"/>
    </row>
    <row r="4" spans="1:10" ht="12.75" customHeight="1">
      <c r="A4" s="448" t="s">
        <v>1171</v>
      </c>
      <c r="B4" s="448"/>
      <c r="C4" s="437"/>
      <c r="D4" s="437"/>
      <c r="E4" s="438"/>
      <c r="F4" s="438"/>
      <c r="G4" s="437"/>
      <c r="H4" s="437"/>
    </row>
    <row r="5" spans="1:10">
      <c r="A5" s="439"/>
      <c r="B5" s="439"/>
      <c r="C5" s="437"/>
      <c r="D5" s="437"/>
      <c r="E5" s="438"/>
      <c r="F5" s="438"/>
      <c r="G5" s="437"/>
      <c r="H5" s="437"/>
    </row>
    <row r="6" spans="1:10">
      <c r="A6" s="433" t="s">
        <v>1170</v>
      </c>
      <c r="B6" s="447"/>
      <c r="C6" s="414"/>
      <c r="D6" s="414"/>
      <c r="E6" s="438">
        <f>F6*C6</f>
        <v>0</v>
      </c>
      <c r="F6" s="438"/>
      <c r="G6" s="414"/>
      <c r="H6" s="414"/>
      <c r="J6" s="436"/>
    </row>
    <row r="7" spans="1:10">
      <c r="A7" s="445"/>
      <c r="B7" s="441" t="s">
        <v>1169</v>
      </c>
      <c r="C7" s="414"/>
      <c r="D7" s="414"/>
      <c r="E7" s="438"/>
      <c r="F7" s="438"/>
      <c r="G7" s="414"/>
      <c r="H7" s="414"/>
    </row>
    <row r="8" spans="1:10" ht="34.200000000000003">
      <c r="A8" s="431" t="s">
        <v>1168</v>
      </c>
      <c r="B8" s="440" t="s">
        <v>1139</v>
      </c>
      <c r="C8" s="429" t="s">
        <v>1121</v>
      </c>
      <c r="D8" s="429">
        <v>1</v>
      </c>
      <c r="E8" s="428"/>
      <c r="F8" s="427">
        <f>E8*D8</f>
        <v>0</v>
      </c>
      <c r="G8" s="429"/>
      <c r="H8" s="429"/>
      <c r="J8" s="436"/>
    </row>
    <row r="9" spans="1:10" ht="34.200000000000003">
      <c r="A9" s="431" t="s">
        <v>1167</v>
      </c>
      <c r="B9" s="440" t="s">
        <v>1141</v>
      </c>
      <c r="C9" s="442" t="s">
        <v>1121</v>
      </c>
      <c r="D9" s="442">
        <v>2</v>
      </c>
      <c r="E9" s="443"/>
      <c r="F9" s="427">
        <f>E9*D9</f>
        <v>0</v>
      </c>
      <c r="G9" s="429"/>
      <c r="H9" s="429"/>
      <c r="J9" s="436"/>
    </row>
    <row r="10" spans="1:10" ht="22.8">
      <c r="A10" s="431" t="s">
        <v>1166</v>
      </c>
      <c r="B10" s="432" t="s">
        <v>1145</v>
      </c>
      <c r="C10" s="429" t="s">
        <v>225</v>
      </c>
      <c r="D10" s="442">
        <v>4</v>
      </c>
      <c r="E10" s="443"/>
      <c r="F10" s="427">
        <f>E10*D10</f>
        <v>0</v>
      </c>
      <c r="G10" s="429"/>
      <c r="H10" s="429"/>
      <c r="J10" s="436"/>
    </row>
    <row r="11" spans="1:10" ht="22.8">
      <c r="A11" s="431" t="s">
        <v>1165</v>
      </c>
      <c r="B11" s="432" t="s">
        <v>1143</v>
      </c>
      <c r="C11" s="442" t="s">
        <v>1121</v>
      </c>
      <c r="D11" s="442">
        <v>3</v>
      </c>
      <c r="E11" s="443"/>
      <c r="F11" s="427">
        <f>E11*D11</f>
        <v>0</v>
      </c>
      <c r="G11" s="429"/>
      <c r="H11" s="429"/>
      <c r="J11" s="436"/>
    </row>
    <row r="12" spans="1:10" ht="45.6">
      <c r="A12" s="431" t="s">
        <v>1164</v>
      </c>
      <c r="B12" s="432" t="s">
        <v>1163</v>
      </c>
      <c r="C12" s="429" t="s">
        <v>158</v>
      </c>
      <c r="D12" s="429">
        <v>1</v>
      </c>
      <c r="E12" s="428"/>
      <c r="F12" s="427">
        <f>E12*D12</f>
        <v>0</v>
      </c>
      <c r="G12" s="429"/>
      <c r="H12" s="429"/>
      <c r="J12" s="436"/>
    </row>
    <row r="13" spans="1:10" ht="22.8">
      <c r="A13" s="431" t="s">
        <v>1162</v>
      </c>
      <c r="B13" s="440" t="s">
        <v>1161</v>
      </c>
      <c r="C13" s="442" t="s">
        <v>1121</v>
      </c>
      <c r="D13" s="442">
        <v>1</v>
      </c>
      <c r="E13" s="443"/>
      <c r="F13" s="427">
        <f>E13*D13</f>
        <v>0</v>
      </c>
      <c r="G13" s="429"/>
      <c r="H13" s="429"/>
      <c r="J13" s="436"/>
    </row>
    <row r="14" spans="1:10">
      <c r="A14" s="445"/>
      <c r="B14" s="441" t="s">
        <v>1160</v>
      </c>
      <c r="C14" s="414"/>
      <c r="D14" s="414"/>
      <c r="E14" s="438"/>
      <c r="F14" s="438"/>
      <c r="G14" s="414"/>
      <c r="H14" s="414"/>
    </row>
    <row r="15" spans="1:10" ht="45.6">
      <c r="A15" s="431" t="s">
        <v>1159</v>
      </c>
      <c r="B15" s="446" t="s">
        <v>1158</v>
      </c>
      <c r="C15" s="442" t="s">
        <v>1121</v>
      </c>
      <c r="D15" s="442">
        <v>1</v>
      </c>
      <c r="E15" s="443"/>
      <c r="F15" s="427">
        <f>E15*D15</f>
        <v>0</v>
      </c>
      <c r="G15" s="429"/>
      <c r="H15" s="429"/>
      <c r="J15" s="436"/>
    </row>
    <row r="16" spans="1:10" ht="34.200000000000003">
      <c r="A16" s="431" t="s">
        <v>1157</v>
      </c>
      <c r="B16" s="440" t="s">
        <v>1141</v>
      </c>
      <c r="C16" s="442" t="s">
        <v>1121</v>
      </c>
      <c r="D16" s="442">
        <v>7</v>
      </c>
      <c r="E16" s="443"/>
      <c r="F16" s="427">
        <f>E16*D16</f>
        <v>0</v>
      </c>
      <c r="G16" s="429"/>
      <c r="H16" s="429"/>
      <c r="J16" s="436"/>
    </row>
    <row r="17" spans="1:10" ht="22.8">
      <c r="A17" s="431" t="s">
        <v>1156</v>
      </c>
      <c r="B17" s="432" t="s">
        <v>1143</v>
      </c>
      <c r="C17" s="442" t="s">
        <v>1121</v>
      </c>
      <c r="D17" s="442">
        <v>2</v>
      </c>
      <c r="E17" s="443"/>
      <c r="F17" s="427">
        <f>E17*D17</f>
        <v>0</v>
      </c>
      <c r="G17" s="429"/>
      <c r="H17" s="429"/>
      <c r="J17" s="436"/>
    </row>
    <row r="18" spans="1:10" ht="22.8">
      <c r="A18" s="431" t="s">
        <v>1155</v>
      </c>
      <c r="B18" s="432" t="s">
        <v>1145</v>
      </c>
      <c r="C18" s="429" t="s">
        <v>225</v>
      </c>
      <c r="D18" s="442">
        <v>3</v>
      </c>
      <c r="E18" s="443"/>
      <c r="F18" s="427">
        <f>E18*D18</f>
        <v>0</v>
      </c>
      <c r="G18" s="429"/>
      <c r="H18" s="429"/>
      <c r="J18" s="436"/>
    </row>
    <row r="19" spans="1:10">
      <c r="A19" s="445"/>
      <c r="B19" s="441" t="s">
        <v>1154</v>
      </c>
      <c r="C19" s="414"/>
      <c r="D19" s="414"/>
      <c r="E19" s="438"/>
      <c r="F19" s="438"/>
      <c r="G19" s="414"/>
      <c r="H19" s="414"/>
    </row>
    <row r="20" spans="1:10" ht="34.200000000000003">
      <c r="A20" s="431" t="s">
        <v>1153</v>
      </c>
      <c r="B20" s="440" t="s">
        <v>1128</v>
      </c>
      <c r="C20" s="442" t="s">
        <v>1121</v>
      </c>
      <c r="D20" s="442">
        <v>3</v>
      </c>
      <c r="E20" s="443"/>
      <c r="F20" s="427">
        <f>E20*D20</f>
        <v>0</v>
      </c>
      <c r="G20" s="429"/>
      <c r="H20" s="429"/>
      <c r="J20" s="436"/>
    </row>
    <row r="21" spans="1:10" ht="22.8">
      <c r="A21" s="431" t="s">
        <v>1152</v>
      </c>
      <c r="B21" s="432" t="s">
        <v>1132</v>
      </c>
      <c r="C21" s="429" t="s">
        <v>225</v>
      </c>
      <c r="D21" s="442">
        <v>1.2</v>
      </c>
      <c r="E21" s="443"/>
      <c r="F21" s="427">
        <f>E21*D21</f>
        <v>0</v>
      </c>
      <c r="G21" s="429"/>
      <c r="H21" s="429"/>
      <c r="J21" s="436"/>
    </row>
    <row r="22" spans="1:10" ht="68.400000000000006">
      <c r="A22" s="431" t="s">
        <v>1151</v>
      </c>
      <c r="B22" s="444" t="s">
        <v>1126</v>
      </c>
      <c r="C22" s="442" t="s">
        <v>1121</v>
      </c>
      <c r="D22" s="442">
        <v>1</v>
      </c>
      <c r="E22" s="443"/>
      <c r="F22" s="427">
        <f>E22*D22</f>
        <v>0</v>
      </c>
      <c r="G22" s="429"/>
      <c r="H22" s="429"/>
      <c r="J22" s="436"/>
    </row>
    <row r="23" spans="1:10" ht="22.8">
      <c r="A23" s="431" t="s">
        <v>1150</v>
      </c>
      <c r="B23" s="432" t="s">
        <v>1130</v>
      </c>
      <c r="C23" s="442" t="s">
        <v>1121</v>
      </c>
      <c r="D23" s="442">
        <v>1</v>
      </c>
      <c r="E23" s="443"/>
      <c r="F23" s="427">
        <f>E23*D23</f>
        <v>0</v>
      </c>
      <c r="G23" s="429"/>
      <c r="H23" s="429"/>
      <c r="J23" s="436"/>
    </row>
    <row r="24" spans="1:10">
      <c r="A24" s="445"/>
      <c r="B24" s="441" t="s">
        <v>1149</v>
      </c>
      <c r="C24" s="414"/>
      <c r="D24" s="414"/>
      <c r="E24" s="438"/>
      <c r="F24" s="438"/>
      <c r="G24" s="414"/>
      <c r="H24" s="414"/>
    </row>
    <row r="25" spans="1:10" ht="22.8">
      <c r="A25" s="431" t="s">
        <v>1148</v>
      </c>
      <c r="B25" s="446" t="s">
        <v>1147</v>
      </c>
      <c r="C25" s="442" t="s">
        <v>1121</v>
      </c>
      <c r="D25" s="442">
        <v>1</v>
      </c>
      <c r="E25" s="443"/>
      <c r="F25" s="427">
        <f>E25*D25</f>
        <v>0</v>
      </c>
      <c r="G25" s="429"/>
      <c r="H25" s="429"/>
      <c r="J25" s="436"/>
    </row>
    <row r="26" spans="1:10" ht="22.8">
      <c r="A26" s="431" t="s">
        <v>1146</v>
      </c>
      <c r="B26" s="432" t="s">
        <v>1145</v>
      </c>
      <c r="C26" s="429" t="s">
        <v>225</v>
      </c>
      <c r="D26" s="442">
        <v>0.3</v>
      </c>
      <c r="E26" s="443"/>
      <c r="F26" s="427">
        <f>E26*D26</f>
        <v>0</v>
      </c>
      <c r="G26" s="429"/>
      <c r="H26" s="429"/>
      <c r="J26" s="436"/>
    </row>
    <row r="27" spans="1:10" ht="22.8">
      <c r="A27" s="431" t="s">
        <v>1144</v>
      </c>
      <c r="B27" s="432" t="s">
        <v>1143</v>
      </c>
      <c r="C27" s="442" t="s">
        <v>1121</v>
      </c>
      <c r="D27" s="442">
        <v>1</v>
      </c>
      <c r="E27" s="443"/>
      <c r="F27" s="427">
        <f>E27*D27</f>
        <v>0</v>
      </c>
      <c r="G27" s="429"/>
      <c r="H27" s="429"/>
      <c r="J27" s="436"/>
    </row>
    <row r="28" spans="1:10" ht="34.200000000000003">
      <c r="A28" s="431" t="s">
        <v>1142</v>
      </c>
      <c r="B28" s="440" t="s">
        <v>1141</v>
      </c>
      <c r="C28" s="442" t="s">
        <v>1121</v>
      </c>
      <c r="D28" s="442">
        <v>1</v>
      </c>
      <c r="E28" s="443"/>
      <c r="F28" s="427">
        <f>E28*D28</f>
        <v>0</v>
      </c>
      <c r="G28" s="429"/>
      <c r="H28" s="429"/>
      <c r="J28" s="436"/>
    </row>
    <row r="29" spans="1:10" ht="34.200000000000003">
      <c r="A29" s="431" t="s">
        <v>1140</v>
      </c>
      <c r="B29" s="440" t="s">
        <v>1139</v>
      </c>
      <c r="C29" s="429" t="s">
        <v>1121</v>
      </c>
      <c r="D29" s="429">
        <v>1</v>
      </c>
      <c r="E29" s="428"/>
      <c r="F29" s="427">
        <f>E29*D29</f>
        <v>0</v>
      </c>
      <c r="G29" s="429"/>
      <c r="H29" s="429"/>
      <c r="J29" s="436"/>
    </row>
    <row r="30" spans="1:10" ht="22.8">
      <c r="A30" s="431" t="s">
        <v>1138</v>
      </c>
      <c r="B30" s="446" t="s">
        <v>1137</v>
      </c>
      <c r="C30" s="429" t="s">
        <v>1121</v>
      </c>
      <c r="D30" s="429">
        <v>1</v>
      </c>
      <c r="E30" s="428"/>
      <c r="F30" s="427">
        <f>E30*D30</f>
        <v>0</v>
      </c>
      <c r="G30" s="429"/>
      <c r="H30" s="429"/>
      <c r="J30" s="436"/>
    </row>
    <row r="31" spans="1:10" ht="22.8">
      <c r="A31" s="431" t="s">
        <v>1136</v>
      </c>
      <c r="B31" s="432" t="s">
        <v>1135</v>
      </c>
      <c r="C31" s="429" t="s">
        <v>158</v>
      </c>
      <c r="D31" s="429">
        <v>1</v>
      </c>
      <c r="E31" s="428"/>
      <c r="F31" s="427">
        <f>E31*D31</f>
        <v>0</v>
      </c>
      <c r="G31" s="429"/>
      <c r="H31" s="429"/>
      <c r="J31" s="436"/>
    </row>
    <row r="32" spans="1:10">
      <c r="A32" s="445"/>
      <c r="B32" s="441" t="s">
        <v>1134</v>
      </c>
      <c r="C32" s="414"/>
      <c r="D32" s="414"/>
      <c r="E32" s="438"/>
      <c r="F32" s="438"/>
      <c r="G32" s="414"/>
      <c r="H32" s="414"/>
    </row>
    <row r="33" spans="1:10" ht="22.8">
      <c r="A33" s="431" t="s">
        <v>1133</v>
      </c>
      <c r="B33" s="432" t="s">
        <v>1132</v>
      </c>
      <c r="C33" s="429" t="s">
        <v>225</v>
      </c>
      <c r="D33" s="429">
        <v>5</v>
      </c>
      <c r="E33" s="428"/>
      <c r="F33" s="427">
        <f>E33*D33</f>
        <v>0</v>
      </c>
      <c r="G33" s="429"/>
      <c r="H33" s="429"/>
      <c r="J33" s="436"/>
    </row>
    <row r="34" spans="1:10" ht="22.8">
      <c r="A34" s="431" t="s">
        <v>1131</v>
      </c>
      <c r="B34" s="432" t="s">
        <v>1130</v>
      </c>
      <c r="C34" s="442" t="s">
        <v>1121</v>
      </c>
      <c r="D34" s="442">
        <v>1</v>
      </c>
      <c r="E34" s="443"/>
      <c r="F34" s="427">
        <f>E34*D34</f>
        <v>0</v>
      </c>
      <c r="G34" s="429"/>
      <c r="H34" s="429"/>
      <c r="J34" s="436"/>
    </row>
    <row r="35" spans="1:10" ht="34.200000000000003">
      <c r="A35" s="431" t="s">
        <v>1129</v>
      </c>
      <c r="B35" s="440" t="s">
        <v>1128</v>
      </c>
      <c r="C35" s="442" t="s">
        <v>1121</v>
      </c>
      <c r="D35" s="442">
        <v>2</v>
      </c>
      <c r="E35" s="443"/>
      <c r="F35" s="427">
        <f>E35*D35</f>
        <v>0</v>
      </c>
      <c r="G35" s="429"/>
      <c r="H35" s="429"/>
      <c r="J35" s="436"/>
    </row>
    <row r="36" spans="1:10" ht="68.400000000000006">
      <c r="A36" s="431" t="s">
        <v>1127</v>
      </c>
      <c r="B36" s="444" t="s">
        <v>1126</v>
      </c>
      <c r="C36" s="442" t="s">
        <v>1121</v>
      </c>
      <c r="D36" s="442">
        <v>1</v>
      </c>
      <c r="E36" s="443"/>
      <c r="F36" s="427">
        <f>E36*D36</f>
        <v>0</v>
      </c>
      <c r="G36" s="429"/>
      <c r="H36" s="429"/>
      <c r="J36" s="436"/>
    </row>
    <row r="37" spans="1:10" ht="22.8">
      <c r="A37" s="431" t="s">
        <v>1125</v>
      </c>
      <c r="B37" s="432" t="s">
        <v>1124</v>
      </c>
      <c r="C37" s="442" t="s">
        <v>1121</v>
      </c>
      <c r="D37" s="429">
        <v>1</v>
      </c>
      <c r="E37" s="428"/>
      <c r="F37" s="427">
        <f>E37*D37</f>
        <v>0</v>
      </c>
      <c r="G37" s="429"/>
      <c r="H37" s="429"/>
      <c r="J37" s="436"/>
    </row>
    <row r="38" spans="1:10" ht="34.200000000000003">
      <c r="A38" s="431" t="s">
        <v>1123</v>
      </c>
      <c r="B38" s="440" t="s">
        <v>1122</v>
      </c>
      <c r="C38" s="429" t="s">
        <v>1121</v>
      </c>
      <c r="D38" s="429">
        <v>1</v>
      </c>
      <c r="E38" s="428"/>
      <c r="F38" s="427">
        <f>E38*D38</f>
        <v>0</v>
      </c>
      <c r="G38" s="429"/>
      <c r="H38" s="429"/>
      <c r="J38" s="436"/>
    </row>
    <row r="39" spans="1:10">
      <c r="A39" s="431"/>
      <c r="B39" s="441" t="s">
        <v>1120</v>
      </c>
      <c r="C39" s="414"/>
      <c r="D39" s="414"/>
      <c r="E39" s="438"/>
      <c r="F39" s="438"/>
      <c r="G39" s="429"/>
      <c r="H39" s="429"/>
      <c r="J39" s="436"/>
    </row>
    <row r="40" spans="1:10" ht="307.8">
      <c r="A40" s="431" t="s">
        <v>1119</v>
      </c>
      <c r="B40" s="440" t="s">
        <v>1118</v>
      </c>
      <c r="C40" s="429" t="s">
        <v>158</v>
      </c>
      <c r="D40" s="429">
        <v>1</v>
      </c>
      <c r="E40" s="428"/>
      <c r="F40" s="427">
        <f>E40*D40</f>
        <v>0</v>
      </c>
      <c r="G40" s="429"/>
      <c r="H40" s="429"/>
      <c r="J40" s="436"/>
    </row>
    <row r="41" spans="1:10">
      <c r="A41" s="439"/>
      <c r="B41" s="439"/>
      <c r="C41" s="437"/>
      <c r="D41" s="437"/>
      <c r="E41" s="438"/>
      <c r="F41" s="438"/>
      <c r="G41" s="437"/>
      <c r="H41" s="437"/>
      <c r="J41" s="436"/>
    </row>
    <row r="42" spans="1:10">
      <c r="A42" s="433" t="s">
        <v>1117</v>
      </c>
      <c r="B42" s="433"/>
      <c r="C42" s="414"/>
      <c r="D42" s="414"/>
      <c r="E42" s="419"/>
      <c r="F42" s="419"/>
      <c r="G42" s="424"/>
      <c r="H42" s="424"/>
    </row>
    <row r="43" spans="1:10">
      <c r="A43" s="416"/>
      <c r="B43" s="420"/>
      <c r="C43" s="414"/>
      <c r="D43" s="414"/>
      <c r="E43" s="419"/>
      <c r="F43" s="419"/>
      <c r="G43" s="424"/>
      <c r="H43" s="424"/>
    </row>
    <row r="44" spans="1:10" ht="57">
      <c r="A44" s="431" t="s">
        <v>1116</v>
      </c>
      <c r="B44" s="435" t="s">
        <v>1115</v>
      </c>
      <c r="C44" s="429" t="s">
        <v>158</v>
      </c>
      <c r="D44" s="429">
        <v>1</v>
      </c>
      <c r="E44" s="428"/>
      <c r="F44" s="427">
        <f>E44*D44</f>
        <v>0</v>
      </c>
      <c r="G44" s="426"/>
      <c r="H44" s="426"/>
    </row>
    <row r="45" spans="1:10">
      <c r="A45" s="431" t="s">
        <v>1114</v>
      </c>
      <c r="B45" s="432" t="s">
        <v>1113</v>
      </c>
      <c r="C45" s="429" t="s">
        <v>158</v>
      </c>
      <c r="D45" s="429">
        <v>1</v>
      </c>
      <c r="E45" s="428"/>
      <c r="F45" s="427">
        <f>E45*D45</f>
        <v>0</v>
      </c>
      <c r="G45" s="426"/>
      <c r="H45" s="426"/>
    </row>
    <row r="46" spans="1:10" ht="13.5" customHeight="1">
      <c r="A46" s="431" t="s">
        <v>1112</v>
      </c>
      <c r="B46" s="430" t="s">
        <v>1111</v>
      </c>
      <c r="C46" s="429" t="s">
        <v>158</v>
      </c>
      <c r="D46" s="429">
        <v>1</v>
      </c>
      <c r="E46" s="428"/>
      <c r="F46" s="427">
        <f>E46*D46</f>
        <v>0</v>
      </c>
      <c r="G46" s="426"/>
      <c r="H46" s="426"/>
    </row>
    <row r="47" spans="1:10" ht="13.5" customHeight="1">
      <c r="A47" s="431" t="s">
        <v>1110</v>
      </c>
      <c r="B47" s="430" t="s">
        <v>1109</v>
      </c>
      <c r="C47" s="429" t="s">
        <v>158</v>
      </c>
      <c r="D47" s="429">
        <v>1</v>
      </c>
      <c r="E47" s="428"/>
      <c r="F47" s="427">
        <f>E47*D47</f>
        <v>0</v>
      </c>
      <c r="G47" s="426"/>
      <c r="H47" s="426"/>
    </row>
    <row r="48" spans="1:10">
      <c r="A48" s="416"/>
      <c r="B48" s="420"/>
      <c r="C48" s="414"/>
      <c r="D48" s="414"/>
      <c r="E48" s="419"/>
      <c r="F48" s="419"/>
      <c r="G48" s="424"/>
      <c r="H48" s="424"/>
    </row>
    <row r="49" spans="1:10">
      <c r="A49" s="433" t="s">
        <v>1108</v>
      </c>
      <c r="B49" s="433"/>
      <c r="C49" s="414"/>
      <c r="D49" s="414"/>
      <c r="E49" s="419"/>
      <c r="F49" s="419"/>
      <c r="G49" s="424"/>
      <c r="H49" s="424"/>
    </row>
    <row r="50" spans="1:10">
      <c r="A50" s="416"/>
      <c r="B50" s="420"/>
      <c r="C50" s="414"/>
      <c r="D50" s="414"/>
      <c r="E50" s="419"/>
      <c r="F50" s="419"/>
      <c r="G50" s="424"/>
      <c r="H50" s="424"/>
    </row>
    <row r="51" spans="1:10" ht="13.5" customHeight="1">
      <c r="A51" s="431" t="s">
        <v>1107</v>
      </c>
      <c r="B51" s="432" t="s">
        <v>1106</v>
      </c>
      <c r="C51" s="429" t="s">
        <v>158</v>
      </c>
      <c r="D51" s="429">
        <v>1</v>
      </c>
      <c r="E51" s="428"/>
      <c r="F51" s="427">
        <f>E51*D51</f>
        <v>0</v>
      </c>
      <c r="G51" s="426"/>
      <c r="H51" s="426"/>
    </row>
    <row r="52" spans="1:10" ht="22.8">
      <c r="A52" s="431" t="s">
        <v>1105</v>
      </c>
      <c r="B52" s="432" t="s">
        <v>1104</v>
      </c>
      <c r="C52" s="429" t="s">
        <v>158</v>
      </c>
      <c r="D52" s="429">
        <v>1</v>
      </c>
      <c r="E52" s="428"/>
      <c r="F52" s="427">
        <f>E52*D52</f>
        <v>0</v>
      </c>
      <c r="G52" s="426"/>
      <c r="H52" s="426"/>
    </row>
    <row r="53" spans="1:10">
      <c r="A53" s="431" t="s">
        <v>1103</v>
      </c>
      <c r="B53" s="432" t="s">
        <v>1102</v>
      </c>
      <c r="C53" s="429" t="s">
        <v>158</v>
      </c>
      <c r="D53" s="429">
        <v>1</v>
      </c>
      <c r="E53" s="428"/>
      <c r="F53" s="427">
        <f>E53*D53</f>
        <v>0</v>
      </c>
      <c r="G53" s="426"/>
      <c r="H53" s="426"/>
    </row>
    <row r="54" spans="1:10" ht="13.5" customHeight="1">
      <c r="A54" s="431" t="s">
        <v>1101</v>
      </c>
      <c r="B54" s="430" t="s">
        <v>1100</v>
      </c>
      <c r="C54" s="429" t="s">
        <v>158</v>
      </c>
      <c r="D54" s="429">
        <v>1</v>
      </c>
      <c r="E54" s="428"/>
      <c r="F54" s="427">
        <f>E54*D54</f>
        <v>0</v>
      </c>
      <c r="G54" s="426"/>
      <c r="H54" s="426"/>
    </row>
    <row r="55" spans="1:10" ht="13.5" customHeight="1">
      <c r="A55" s="431" t="s">
        <v>1099</v>
      </c>
      <c r="B55" s="432" t="s">
        <v>1098</v>
      </c>
      <c r="C55" s="429" t="s">
        <v>158</v>
      </c>
      <c r="D55" s="429">
        <v>1</v>
      </c>
      <c r="E55" s="428"/>
      <c r="F55" s="427">
        <f>E55*D55</f>
        <v>0</v>
      </c>
      <c r="G55" s="426"/>
      <c r="H55" s="426"/>
      <c r="J55" s="434"/>
    </row>
    <row r="56" spans="1:10" ht="13.5" customHeight="1">
      <c r="A56" s="431" t="s">
        <v>1097</v>
      </c>
      <c r="B56" s="432" t="s">
        <v>1096</v>
      </c>
      <c r="C56" s="429" t="s">
        <v>158</v>
      </c>
      <c r="D56" s="429">
        <v>1</v>
      </c>
      <c r="E56" s="428"/>
      <c r="F56" s="427">
        <f>E56*D56</f>
        <v>0</v>
      </c>
      <c r="G56" s="426"/>
      <c r="H56" s="426"/>
    </row>
    <row r="57" spans="1:10">
      <c r="A57" s="431" t="s">
        <v>1095</v>
      </c>
      <c r="B57" s="432" t="s">
        <v>1094</v>
      </c>
      <c r="C57" s="429" t="s">
        <v>158</v>
      </c>
      <c r="D57" s="429">
        <v>1</v>
      </c>
      <c r="E57" s="428"/>
      <c r="F57" s="427">
        <f>E57*D57</f>
        <v>0</v>
      </c>
      <c r="G57" s="426"/>
      <c r="H57" s="426"/>
    </row>
    <row r="58" spans="1:10" ht="13.5" customHeight="1">
      <c r="A58" s="431" t="s">
        <v>1093</v>
      </c>
      <c r="B58" s="430" t="s">
        <v>1092</v>
      </c>
      <c r="C58" s="429" t="s">
        <v>158</v>
      </c>
      <c r="D58" s="429">
        <v>1</v>
      </c>
      <c r="E58" s="428"/>
      <c r="F58" s="427">
        <f>E58*D58</f>
        <v>0</v>
      </c>
      <c r="G58" s="426"/>
      <c r="H58" s="426"/>
    </row>
    <row r="59" spans="1:10" ht="13.5" customHeight="1">
      <c r="A59" s="431" t="s">
        <v>1091</v>
      </c>
      <c r="B59" s="430" t="s">
        <v>1090</v>
      </c>
      <c r="C59" s="429" t="s">
        <v>158</v>
      </c>
      <c r="D59" s="429">
        <v>1</v>
      </c>
      <c r="E59" s="428"/>
      <c r="F59" s="427">
        <f>E59*D59</f>
        <v>0</v>
      </c>
      <c r="G59" s="426"/>
      <c r="H59" s="426"/>
    </row>
    <row r="60" spans="1:10" ht="13.5" customHeight="1">
      <c r="A60" s="416"/>
      <c r="B60" s="425"/>
      <c r="C60" s="414"/>
      <c r="D60" s="414"/>
      <c r="E60" s="419"/>
      <c r="F60" s="419"/>
      <c r="G60" s="424"/>
      <c r="H60" s="424"/>
    </row>
    <row r="61" spans="1:10">
      <c r="A61" s="433" t="s">
        <v>1089</v>
      </c>
      <c r="B61" s="433"/>
      <c r="C61" s="414"/>
      <c r="D61" s="414"/>
      <c r="E61" s="419"/>
      <c r="F61" s="419"/>
      <c r="G61" s="424"/>
      <c r="H61" s="424"/>
    </row>
    <row r="62" spans="1:10">
      <c r="A62" s="416"/>
      <c r="B62" s="420"/>
      <c r="C62" s="414"/>
      <c r="D62" s="414"/>
      <c r="E62" s="419"/>
      <c r="F62" s="419"/>
      <c r="G62" s="424"/>
      <c r="H62" s="424"/>
    </row>
    <row r="63" spans="1:10" ht="22.8">
      <c r="A63" s="431" t="s">
        <v>1088</v>
      </c>
      <c r="B63" s="432" t="s">
        <v>1087</v>
      </c>
      <c r="C63" s="429" t="s">
        <v>158</v>
      </c>
      <c r="D63" s="429">
        <v>1</v>
      </c>
      <c r="E63" s="428"/>
      <c r="F63" s="427">
        <f>E63*D63</f>
        <v>0</v>
      </c>
      <c r="G63" s="426"/>
      <c r="H63" s="426"/>
    </row>
    <row r="64" spans="1:10">
      <c r="A64" s="431" t="s">
        <v>1086</v>
      </c>
      <c r="B64" s="430" t="s">
        <v>1085</v>
      </c>
      <c r="C64" s="429" t="s">
        <v>158</v>
      </c>
      <c r="D64" s="429">
        <v>1</v>
      </c>
      <c r="E64" s="428"/>
      <c r="F64" s="427">
        <f>E64*D64</f>
        <v>0</v>
      </c>
      <c r="G64" s="426"/>
      <c r="H64" s="426"/>
    </row>
    <row r="65" spans="1:8" ht="13.5" customHeight="1">
      <c r="A65" s="416"/>
      <c r="B65" s="425"/>
      <c r="C65" s="414"/>
      <c r="D65" s="414"/>
      <c r="E65" s="419"/>
      <c r="F65" s="419"/>
      <c r="G65" s="424"/>
      <c r="H65" s="424"/>
    </row>
    <row r="66" spans="1:8">
      <c r="A66" s="416"/>
      <c r="B66" s="417"/>
      <c r="C66" s="414"/>
      <c r="D66" s="414"/>
      <c r="E66" s="419"/>
      <c r="F66" s="419"/>
      <c r="G66" s="414"/>
      <c r="H66" s="414"/>
    </row>
    <row r="67" spans="1:8" ht="12.75" customHeight="1">
      <c r="A67" s="416"/>
      <c r="B67" s="417"/>
      <c r="C67" s="414"/>
      <c r="D67" s="414"/>
      <c r="E67" s="419"/>
      <c r="F67" s="419">
        <f>SUM(F6:F64)</f>
        <v>0</v>
      </c>
      <c r="G67" s="414"/>
      <c r="H67" s="414"/>
    </row>
    <row r="68" spans="1:8">
      <c r="A68" s="416"/>
      <c r="B68" s="417" t="s">
        <v>1050</v>
      </c>
      <c r="C68" s="414"/>
      <c r="D68" s="414"/>
      <c r="E68" s="419"/>
      <c r="F68" s="419"/>
      <c r="G68" s="414"/>
      <c r="H68" s="414"/>
    </row>
    <row r="69" spans="1:8">
      <c r="A69" s="416"/>
      <c r="B69" s="423"/>
      <c r="C69" s="414"/>
      <c r="D69" s="414"/>
      <c r="E69" s="419"/>
      <c r="F69" s="419"/>
      <c r="G69" s="422"/>
      <c r="H69" s="422"/>
    </row>
    <row r="70" spans="1:8">
      <c r="A70" s="416"/>
      <c r="B70" s="420"/>
      <c r="C70" s="414"/>
      <c r="D70" s="414"/>
      <c r="E70" s="419"/>
      <c r="F70" s="419"/>
      <c r="G70" s="421">
        <f>SUM(F6:F47)*25%</f>
        <v>0</v>
      </c>
      <c r="H70" s="414"/>
    </row>
    <row r="71" spans="1:8">
      <c r="A71" s="416"/>
      <c r="B71" s="420"/>
      <c r="C71" s="414"/>
      <c r="D71" s="414"/>
      <c r="E71" s="419"/>
      <c r="F71" s="419"/>
      <c r="G71" s="414"/>
      <c r="H71" s="414"/>
    </row>
    <row r="72" spans="1:8" ht="12.75" customHeight="1">
      <c r="A72" s="416"/>
      <c r="B72" s="417"/>
      <c r="C72" s="414"/>
      <c r="D72" s="414"/>
      <c r="E72" s="419"/>
      <c r="F72" s="419"/>
      <c r="G72" s="414"/>
      <c r="H72" s="414"/>
    </row>
    <row r="73" spans="1:8">
      <c r="A73" s="416"/>
      <c r="B73" s="417"/>
      <c r="C73" s="414"/>
      <c r="D73" s="414"/>
      <c r="E73" s="419"/>
      <c r="F73" s="419"/>
      <c r="G73" s="414"/>
      <c r="H73" s="414"/>
    </row>
    <row r="74" spans="1:8">
      <c r="A74" s="416"/>
      <c r="B74" s="417"/>
      <c r="C74" s="414"/>
      <c r="D74" s="414"/>
      <c r="E74" s="419"/>
      <c r="F74" s="419"/>
      <c r="G74" s="414"/>
      <c r="H74" s="414"/>
    </row>
    <row r="75" spans="1:8">
      <c r="A75" s="416"/>
      <c r="B75" s="417"/>
      <c r="C75" s="414"/>
      <c r="D75" s="414"/>
      <c r="E75" s="413"/>
      <c r="F75" s="413"/>
      <c r="G75" s="412"/>
      <c r="H75" s="412"/>
    </row>
    <row r="76" spans="1:8" ht="12.75" customHeight="1">
      <c r="A76" s="416"/>
      <c r="B76" s="417"/>
      <c r="C76" s="414"/>
      <c r="D76" s="414"/>
      <c r="E76" s="413"/>
      <c r="F76" s="413"/>
      <c r="G76" s="412"/>
      <c r="H76" s="412"/>
    </row>
    <row r="77" spans="1:8" ht="12.75" customHeight="1">
      <c r="A77" s="416"/>
      <c r="B77" s="417"/>
      <c r="C77" s="414"/>
      <c r="D77" s="414"/>
      <c r="E77" s="413"/>
      <c r="F77" s="413"/>
      <c r="G77" s="412"/>
      <c r="H77" s="412"/>
    </row>
    <row r="78" spans="1:8">
      <c r="A78" s="416"/>
      <c r="B78" s="417"/>
      <c r="C78" s="414"/>
      <c r="D78" s="414"/>
      <c r="E78" s="413"/>
      <c r="F78" s="413"/>
      <c r="G78" s="412"/>
      <c r="H78" s="412"/>
    </row>
    <row r="79" spans="1:8">
      <c r="A79" s="416"/>
      <c r="B79" s="417"/>
      <c r="C79" s="414"/>
      <c r="D79" s="414"/>
      <c r="E79" s="413"/>
      <c r="F79" s="413"/>
      <c r="G79" s="412"/>
      <c r="H79" s="412"/>
    </row>
    <row r="80" spans="1:8">
      <c r="A80" s="416"/>
      <c r="B80" s="417"/>
      <c r="C80" s="414"/>
      <c r="D80" s="414"/>
      <c r="E80" s="413"/>
      <c r="F80" s="413"/>
      <c r="G80" s="412"/>
      <c r="H80" s="412"/>
    </row>
    <row r="81" spans="1:8">
      <c r="A81" s="416"/>
      <c r="B81" s="417"/>
      <c r="C81" s="414"/>
      <c r="D81" s="414"/>
      <c r="E81" s="413"/>
      <c r="F81" s="413"/>
      <c r="G81" s="412"/>
      <c r="H81" s="412"/>
    </row>
    <row r="82" spans="1:8">
      <c r="A82" s="416"/>
      <c r="B82" s="417"/>
      <c r="C82" s="414"/>
      <c r="D82" s="414"/>
      <c r="E82" s="413"/>
      <c r="F82" s="413"/>
      <c r="G82" s="412"/>
      <c r="H82" s="412"/>
    </row>
    <row r="83" spans="1:8">
      <c r="A83" s="416"/>
      <c r="B83" s="417"/>
      <c r="C83" s="414"/>
      <c r="D83" s="414"/>
      <c r="E83" s="413"/>
      <c r="F83" s="413"/>
      <c r="G83" s="412"/>
      <c r="H83" s="412"/>
    </row>
    <row r="84" spans="1:8">
      <c r="A84" s="416"/>
      <c r="B84" s="417"/>
      <c r="C84" s="414"/>
      <c r="D84" s="414"/>
      <c r="E84" s="413"/>
      <c r="F84" s="413"/>
      <c r="G84" s="412"/>
      <c r="H84" s="412"/>
    </row>
    <row r="85" spans="1:8">
      <c r="A85" s="416"/>
      <c r="B85" s="417"/>
      <c r="C85" s="414"/>
      <c r="D85" s="414"/>
      <c r="E85" s="413"/>
      <c r="F85" s="413"/>
      <c r="G85" s="412"/>
      <c r="H85" s="412"/>
    </row>
    <row r="86" spans="1:8">
      <c r="A86" s="416"/>
      <c r="B86" s="417"/>
      <c r="C86" s="414"/>
      <c r="D86" s="414"/>
      <c r="E86" s="413"/>
      <c r="F86" s="413"/>
      <c r="G86" s="412"/>
      <c r="H86" s="412"/>
    </row>
    <row r="87" spans="1:8">
      <c r="A87" s="416"/>
      <c r="B87" s="417"/>
      <c r="C87" s="414"/>
      <c r="D87" s="414"/>
      <c r="E87" s="413"/>
      <c r="F87" s="413"/>
      <c r="G87" s="412"/>
      <c r="H87" s="412"/>
    </row>
    <row r="88" spans="1:8">
      <c r="A88" s="416"/>
      <c r="B88" s="417"/>
      <c r="C88" s="414"/>
      <c r="D88" s="414"/>
      <c r="E88" s="413"/>
      <c r="F88" s="413"/>
      <c r="G88" s="412"/>
      <c r="H88" s="412"/>
    </row>
    <row r="89" spans="1:8">
      <c r="A89" s="416"/>
      <c r="B89" s="417"/>
      <c r="C89" s="414"/>
      <c r="D89" s="414"/>
      <c r="E89" s="413"/>
      <c r="F89" s="413"/>
      <c r="G89" s="412"/>
      <c r="H89" s="412"/>
    </row>
    <row r="90" spans="1:8" ht="12.75" customHeight="1">
      <c r="A90" s="416"/>
      <c r="B90" s="417"/>
      <c r="C90" s="414"/>
      <c r="D90" s="414"/>
      <c r="E90" s="413"/>
      <c r="F90" s="413"/>
      <c r="G90" s="412"/>
      <c r="H90" s="412"/>
    </row>
    <row r="91" spans="1:8">
      <c r="A91" s="416"/>
      <c r="B91" s="417"/>
      <c r="C91" s="414"/>
      <c r="D91" s="414"/>
      <c r="E91" s="413"/>
      <c r="F91" s="413"/>
      <c r="G91" s="412"/>
      <c r="H91" s="412"/>
    </row>
    <row r="92" spans="1:8">
      <c r="A92" s="416"/>
      <c r="B92" s="418"/>
      <c r="C92" s="414"/>
      <c r="D92" s="414"/>
      <c r="E92" s="413"/>
      <c r="F92" s="413"/>
      <c r="G92" s="412"/>
      <c r="H92" s="412"/>
    </row>
    <row r="93" spans="1:8">
      <c r="A93" s="416"/>
      <c r="B93" s="417"/>
      <c r="C93" s="414"/>
      <c r="D93" s="414"/>
      <c r="E93" s="413"/>
      <c r="F93" s="413"/>
      <c r="G93" s="412"/>
      <c r="H93" s="412"/>
    </row>
    <row r="94" spans="1:8">
      <c r="A94" s="416"/>
      <c r="B94" s="417"/>
      <c r="C94" s="414"/>
      <c r="D94" s="414"/>
      <c r="E94" s="413"/>
      <c r="F94" s="413"/>
      <c r="G94" s="412"/>
      <c r="H94" s="412"/>
    </row>
    <row r="95" spans="1:8">
      <c r="A95" s="416"/>
      <c r="B95" s="417"/>
      <c r="C95" s="414"/>
      <c r="D95" s="414"/>
      <c r="E95" s="413"/>
      <c r="F95" s="413"/>
      <c r="G95" s="412"/>
      <c r="H95" s="412"/>
    </row>
    <row r="96" spans="1:8">
      <c r="A96" s="416"/>
      <c r="B96" s="417"/>
      <c r="C96" s="414"/>
      <c r="D96" s="414"/>
      <c r="E96" s="413"/>
      <c r="F96" s="413"/>
      <c r="G96" s="412"/>
      <c r="H96" s="412"/>
    </row>
    <row r="97" spans="1:8">
      <c r="A97" s="416"/>
      <c r="B97" s="417"/>
      <c r="C97" s="414"/>
      <c r="D97" s="414"/>
      <c r="E97" s="413"/>
      <c r="F97" s="413"/>
      <c r="G97" s="412"/>
      <c r="H97" s="412"/>
    </row>
    <row r="98" spans="1:8" ht="12.75" customHeight="1">
      <c r="A98" s="416"/>
      <c r="B98" s="417"/>
      <c r="C98" s="414"/>
      <c r="D98" s="414"/>
      <c r="E98" s="413"/>
      <c r="F98" s="413"/>
      <c r="G98" s="412"/>
      <c r="H98" s="412"/>
    </row>
    <row r="99" spans="1:8">
      <c r="A99" s="416"/>
      <c r="B99" s="417"/>
      <c r="C99" s="414"/>
      <c r="D99" s="414"/>
      <c r="E99" s="413"/>
      <c r="F99" s="413"/>
      <c r="G99" s="412"/>
      <c r="H99" s="412"/>
    </row>
    <row r="100" spans="1:8">
      <c r="A100" s="416"/>
      <c r="B100" s="417"/>
      <c r="C100" s="414"/>
      <c r="D100" s="414"/>
      <c r="E100" s="413"/>
      <c r="F100" s="413"/>
      <c r="G100" s="412"/>
      <c r="H100" s="412"/>
    </row>
    <row r="101" spans="1:8">
      <c r="A101" s="416"/>
      <c r="B101" s="417"/>
      <c r="C101" s="414"/>
      <c r="D101" s="414"/>
      <c r="E101" s="413"/>
      <c r="F101" s="413"/>
      <c r="G101" s="412"/>
      <c r="H101" s="412"/>
    </row>
    <row r="102" spans="1:8">
      <c r="A102" s="416"/>
      <c r="B102" s="417"/>
      <c r="C102" s="414"/>
      <c r="D102" s="414"/>
      <c r="E102" s="413"/>
      <c r="F102" s="413"/>
      <c r="G102" s="412"/>
      <c r="H102" s="412"/>
    </row>
    <row r="103" spans="1:8">
      <c r="A103" s="416"/>
      <c r="B103" s="417"/>
      <c r="C103" s="414"/>
      <c r="D103" s="414"/>
      <c r="E103" s="413"/>
      <c r="F103" s="413"/>
      <c r="G103" s="412"/>
      <c r="H103" s="412"/>
    </row>
    <row r="104" spans="1:8">
      <c r="A104" s="416"/>
      <c r="B104" s="415"/>
      <c r="C104" s="414"/>
      <c r="D104" s="414"/>
      <c r="E104" s="413"/>
      <c r="F104" s="413"/>
      <c r="G104" s="412"/>
      <c r="H104" s="412"/>
    </row>
    <row r="105" spans="1:8">
      <c r="A105" s="416"/>
      <c r="B105" s="415"/>
      <c r="C105" s="414"/>
      <c r="D105" s="414"/>
      <c r="E105" s="413"/>
      <c r="F105" s="413"/>
      <c r="G105" s="412"/>
      <c r="H105" s="412"/>
    </row>
    <row r="106" spans="1:8">
      <c r="A106" s="416"/>
      <c r="B106" s="415"/>
      <c r="C106" s="414"/>
      <c r="D106" s="414"/>
      <c r="E106" s="413"/>
      <c r="F106" s="413"/>
      <c r="G106" s="412"/>
      <c r="H106" s="412"/>
    </row>
    <row r="107" spans="1:8">
      <c r="A107" s="416"/>
      <c r="B107" s="417"/>
      <c r="C107" s="414"/>
      <c r="D107" s="414"/>
      <c r="E107" s="413"/>
      <c r="F107" s="413"/>
      <c r="G107" s="412"/>
      <c r="H107" s="412"/>
    </row>
    <row r="108" spans="1:8">
      <c r="A108" s="416"/>
      <c r="B108" s="415"/>
      <c r="C108" s="414"/>
      <c r="D108" s="414"/>
      <c r="E108" s="413"/>
      <c r="F108" s="413"/>
      <c r="G108" s="412"/>
      <c r="H108" s="412"/>
    </row>
    <row r="109" spans="1:8">
      <c r="A109" s="416"/>
      <c r="B109" s="415"/>
      <c r="C109" s="414"/>
      <c r="D109" s="414"/>
      <c r="E109" s="413"/>
      <c r="F109" s="413"/>
      <c r="G109" s="412"/>
      <c r="H109" s="412"/>
    </row>
    <row r="110" spans="1:8" ht="12.75" customHeight="1">
      <c r="B110" s="410"/>
      <c r="C110" s="387"/>
      <c r="D110" s="387"/>
    </row>
    <row r="111" spans="1:8">
      <c r="B111" s="390"/>
      <c r="C111" s="387"/>
      <c r="D111" s="387"/>
    </row>
    <row r="112" spans="1:8">
      <c r="B112" s="390"/>
      <c r="C112" s="387"/>
      <c r="D112" s="387"/>
    </row>
    <row r="113" spans="2:4">
      <c r="B113" s="390"/>
      <c r="C113" s="387"/>
      <c r="D113" s="387"/>
    </row>
    <row r="114" spans="2:4">
      <c r="B114" s="390"/>
      <c r="C114" s="387"/>
      <c r="D114" s="387"/>
    </row>
    <row r="115" spans="2:4" ht="12.75" customHeight="1">
      <c r="B115" s="390"/>
      <c r="C115" s="387"/>
      <c r="D115" s="387"/>
    </row>
    <row r="116" spans="2:4" ht="12.75" customHeight="1">
      <c r="B116" s="390"/>
      <c r="C116" s="387"/>
      <c r="D116" s="387"/>
    </row>
    <row r="117" spans="2:4">
      <c r="B117" s="390"/>
      <c r="C117" s="387"/>
      <c r="D117" s="387"/>
    </row>
    <row r="118" spans="2:4">
      <c r="B118" s="390"/>
      <c r="C118" s="387"/>
      <c r="D118" s="387"/>
    </row>
    <row r="119" spans="2:4">
      <c r="B119" s="409"/>
      <c r="C119" s="387"/>
      <c r="D119" s="387"/>
    </row>
    <row r="120" spans="2:4">
      <c r="B120" s="408"/>
      <c r="C120" s="387"/>
      <c r="D120" s="387"/>
    </row>
    <row r="121" spans="2:4">
      <c r="B121" s="390"/>
      <c r="C121" s="387"/>
      <c r="D121" s="387"/>
    </row>
    <row r="122" spans="2:4">
      <c r="B122" s="390"/>
      <c r="C122" s="387"/>
      <c r="D122" s="387"/>
    </row>
    <row r="123" spans="2:4">
      <c r="B123" s="409"/>
      <c r="C123" s="387"/>
      <c r="D123" s="387"/>
    </row>
    <row r="124" spans="2:4" ht="12.75" customHeight="1">
      <c r="B124" s="408"/>
      <c r="C124" s="387"/>
      <c r="D124" s="387"/>
    </row>
    <row r="125" spans="2:4">
      <c r="B125" s="390"/>
      <c r="C125" s="387"/>
      <c r="D125" s="387"/>
    </row>
    <row r="126" spans="2:4">
      <c r="B126" s="390"/>
      <c r="C126" s="387"/>
      <c r="D126" s="387"/>
    </row>
    <row r="127" spans="2:4" ht="12.75" customHeight="1">
      <c r="B127" s="390"/>
      <c r="C127" s="387"/>
      <c r="D127" s="387"/>
    </row>
    <row r="128" spans="2:4" ht="12.75" customHeight="1">
      <c r="B128" s="390"/>
      <c r="C128" s="387"/>
      <c r="D128" s="387"/>
    </row>
    <row r="129" spans="1:4">
      <c r="A129" s="411"/>
      <c r="B129" s="411"/>
      <c r="C129" s="387"/>
      <c r="D129" s="387"/>
    </row>
    <row r="130" spans="1:4" ht="12.75" customHeight="1">
      <c r="B130" s="385"/>
    </row>
    <row r="131" spans="1:4">
      <c r="B131" s="390"/>
    </row>
    <row r="132" spans="1:4">
      <c r="B132" s="390"/>
    </row>
    <row r="133" spans="1:4">
      <c r="B133" s="385"/>
    </row>
    <row r="134" spans="1:4">
      <c r="B134" s="390"/>
    </row>
    <row r="135" spans="1:4">
      <c r="B135" s="390"/>
    </row>
    <row r="136" spans="1:4">
      <c r="B136" s="390"/>
    </row>
    <row r="137" spans="1:4">
      <c r="B137" s="390"/>
    </row>
    <row r="138" spans="1:4" ht="12.75" customHeight="1">
      <c r="B138" s="390"/>
    </row>
    <row r="139" spans="1:4" ht="12.75" customHeight="1">
      <c r="B139" s="390"/>
    </row>
    <row r="140" spans="1:4">
      <c r="B140" s="390"/>
    </row>
    <row r="141" spans="1:4">
      <c r="B141" s="390"/>
    </row>
    <row r="142" spans="1:4">
      <c r="B142" s="390"/>
    </row>
    <row r="143" spans="1:4">
      <c r="B143" s="390"/>
    </row>
    <row r="144" spans="1:4" ht="12.75" customHeight="1">
      <c r="B144" s="390"/>
    </row>
    <row r="145" spans="2:2">
      <c r="B145" s="390"/>
    </row>
    <row r="146" spans="2:2">
      <c r="B146" s="390"/>
    </row>
    <row r="147" spans="2:2">
      <c r="B147" s="390"/>
    </row>
    <row r="148" spans="2:2">
      <c r="B148" s="390"/>
    </row>
    <row r="149" spans="2:2">
      <c r="B149" s="390"/>
    </row>
    <row r="150" spans="2:2">
      <c r="B150" s="390"/>
    </row>
    <row r="151" spans="2:2">
      <c r="B151" s="410"/>
    </row>
    <row r="152" spans="2:2">
      <c r="B152" s="390"/>
    </row>
    <row r="153" spans="2:2">
      <c r="B153" s="390"/>
    </row>
    <row r="154" spans="2:2">
      <c r="B154" s="390"/>
    </row>
    <row r="155" spans="2:2">
      <c r="B155" s="390"/>
    </row>
    <row r="156" spans="2:2">
      <c r="B156" s="390"/>
    </row>
    <row r="157" spans="2:2">
      <c r="B157" s="390"/>
    </row>
    <row r="158" spans="2:2">
      <c r="B158" s="390"/>
    </row>
    <row r="159" spans="2:2">
      <c r="B159" s="390"/>
    </row>
    <row r="160" spans="2:2">
      <c r="B160" s="390"/>
    </row>
    <row r="161" spans="2:2">
      <c r="B161" s="390"/>
    </row>
    <row r="162" spans="2:2">
      <c r="B162" s="390"/>
    </row>
    <row r="163" spans="2:2" ht="12.75" customHeight="1">
      <c r="B163" s="390"/>
    </row>
    <row r="164" spans="2:2">
      <c r="B164" s="390"/>
    </row>
    <row r="165" spans="2:2">
      <c r="B165" s="390"/>
    </row>
    <row r="166" spans="2:2">
      <c r="B166" s="409"/>
    </row>
    <row r="167" spans="2:2">
      <c r="B167" s="409"/>
    </row>
    <row r="168" spans="2:2">
      <c r="B168" s="409"/>
    </row>
    <row r="169" spans="2:2">
      <c r="B169" s="409"/>
    </row>
    <row r="170" spans="2:2">
      <c r="B170" s="390"/>
    </row>
    <row r="171" spans="2:2">
      <c r="B171" s="390"/>
    </row>
    <row r="172" spans="2:2">
      <c r="B172" s="390"/>
    </row>
    <row r="173" spans="2:2">
      <c r="B173" s="390"/>
    </row>
    <row r="174" spans="2:2">
      <c r="B174" s="408"/>
    </row>
    <row r="175" spans="2:2">
      <c r="B175" s="390"/>
    </row>
    <row r="176" spans="2:2">
      <c r="B176" s="390"/>
    </row>
    <row r="177" spans="1:4">
      <c r="B177" s="390"/>
    </row>
    <row r="178" spans="1:4">
      <c r="B178" s="390"/>
    </row>
    <row r="179" spans="1:4">
      <c r="A179" s="402"/>
      <c r="B179" s="402"/>
      <c r="C179" s="406"/>
      <c r="D179" s="406"/>
    </row>
    <row r="180" spans="1:4">
      <c r="A180" s="407"/>
      <c r="B180" s="400"/>
      <c r="C180" s="406"/>
      <c r="D180" s="406"/>
    </row>
    <row r="181" spans="1:4">
      <c r="A181" s="399"/>
    </row>
    <row r="182" spans="1:4">
      <c r="A182" s="399"/>
    </row>
    <row r="183" spans="1:4">
      <c r="A183" s="399"/>
    </row>
    <row r="184" spans="1:4">
      <c r="A184" s="399"/>
    </row>
    <row r="185" spans="1:4">
      <c r="A185" s="403"/>
    </row>
    <row r="186" spans="1:4">
      <c r="A186" s="400"/>
    </row>
    <row r="187" spans="1:4">
      <c r="A187" s="403"/>
    </row>
    <row r="188" spans="1:4">
      <c r="A188" s="403"/>
    </row>
    <row r="189" spans="1:4">
      <c r="A189" s="403"/>
      <c r="C189" s="387"/>
    </row>
    <row r="190" spans="1:4">
      <c r="A190" s="403"/>
    </row>
    <row r="191" spans="1:4">
      <c r="A191" s="399"/>
    </row>
    <row r="192" spans="1:4">
      <c r="A192" s="402"/>
      <c r="B192" s="402"/>
    </row>
    <row r="193" spans="1:4">
      <c r="A193" s="403"/>
    </row>
    <row r="194" spans="1:4">
      <c r="A194" s="403"/>
    </row>
    <row r="195" spans="1:4">
      <c r="A195" s="400"/>
    </row>
    <row r="196" spans="1:4">
      <c r="A196" s="400"/>
    </row>
    <row r="197" spans="1:4">
      <c r="A197" s="400"/>
    </row>
    <row r="198" spans="1:4">
      <c r="A198" s="400"/>
    </row>
    <row r="199" spans="1:4" ht="12.75" customHeight="1">
      <c r="A199" s="400"/>
      <c r="B199" s="401"/>
    </row>
    <row r="200" spans="1:4">
      <c r="A200" s="400"/>
    </row>
    <row r="201" spans="1:4">
      <c r="A201" s="400"/>
    </row>
    <row r="202" spans="1:4">
      <c r="A202" s="400"/>
    </row>
    <row r="203" spans="1:4">
      <c r="A203" s="400"/>
      <c r="B203" s="401"/>
    </row>
    <row r="204" spans="1:4">
      <c r="A204" s="400"/>
    </row>
    <row r="205" spans="1:4">
      <c r="A205" s="400"/>
    </row>
    <row r="206" spans="1:4">
      <c r="A206" s="400"/>
    </row>
    <row r="207" spans="1:4">
      <c r="A207" s="400"/>
    </row>
    <row r="208" spans="1:4">
      <c r="A208" s="400"/>
      <c r="C208" s="387"/>
      <c r="D208" s="387"/>
    </row>
    <row r="209" spans="1:2">
      <c r="A209" s="400"/>
    </row>
    <row r="210" spans="1:2">
      <c r="A210" s="400"/>
    </row>
    <row r="211" spans="1:2">
      <c r="A211" s="400"/>
    </row>
    <row r="212" spans="1:2">
      <c r="A212" s="400"/>
    </row>
    <row r="213" spans="1:2">
      <c r="A213" s="400"/>
    </row>
    <row r="214" spans="1:2">
      <c r="A214" s="400"/>
    </row>
    <row r="215" spans="1:2">
      <c r="A215" s="400"/>
    </row>
    <row r="216" spans="1:2">
      <c r="A216" s="400"/>
      <c r="B216" s="390"/>
    </row>
    <row r="217" spans="1:2">
      <c r="A217" s="400"/>
    </row>
    <row r="218" spans="1:2">
      <c r="A218" s="400"/>
      <c r="B218" s="390"/>
    </row>
    <row r="219" spans="1:2">
      <c r="A219" s="400"/>
      <c r="B219" s="390"/>
    </row>
    <row r="220" spans="1:2">
      <c r="A220" s="400"/>
      <c r="B220" s="390"/>
    </row>
    <row r="221" spans="1:2">
      <c r="A221" s="400"/>
    </row>
    <row r="222" spans="1:2" ht="12.75" customHeight="1">
      <c r="A222" s="400"/>
    </row>
    <row r="223" spans="1:2">
      <c r="A223" s="402"/>
      <c r="B223" s="402"/>
    </row>
    <row r="224" spans="1:2">
      <c r="A224" s="400"/>
      <c r="B224" s="401"/>
    </row>
    <row r="225" spans="1:4">
      <c r="A225" s="400"/>
    </row>
    <row r="226" spans="1:4">
      <c r="A226" s="399"/>
    </row>
    <row r="227" spans="1:4">
      <c r="A227" s="400"/>
    </row>
    <row r="228" spans="1:4">
      <c r="A228" s="399"/>
      <c r="B228" s="398"/>
    </row>
    <row r="229" spans="1:4">
      <c r="B229" s="390"/>
      <c r="C229" s="387"/>
      <c r="D229" s="387"/>
    </row>
    <row r="230" spans="1:4">
      <c r="B230" s="390"/>
      <c r="C230" s="387"/>
      <c r="D230" s="387"/>
    </row>
    <row r="231" spans="1:4">
      <c r="B231" s="390"/>
      <c r="C231" s="387"/>
      <c r="D231" s="387"/>
    </row>
    <row r="233" spans="1:4">
      <c r="A233" s="405"/>
      <c r="B233" s="404"/>
    </row>
    <row r="234" spans="1:4">
      <c r="A234" s="403"/>
    </row>
    <row r="235" spans="1:4">
      <c r="A235" s="403"/>
    </row>
    <row r="236" spans="1:4">
      <c r="A236" s="400"/>
    </row>
    <row r="237" spans="1:4">
      <c r="A237" s="400"/>
    </row>
    <row r="238" spans="1:4">
      <c r="A238" s="400"/>
    </row>
    <row r="239" spans="1:4">
      <c r="A239" s="400"/>
    </row>
    <row r="240" spans="1:4">
      <c r="A240" s="400"/>
      <c r="B240" s="401"/>
    </row>
    <row r="241" spans="1:4">
      <c r="A241" s="400"/>
    </row>
    <row r="242" spans="1:4">
      <c r="A242" s="400"/>
    </row>
    <row r="243" spans="1:4">
      <c r="A243" s="400"/>
    </row>
    <row r="244" spans="1:4">
      <c r="A244" s="400"/>
      <c r="B244" s="401"/>
    </row>
    <row r="245" spans="1:4">
      <c r="A245" s="400"/>
    </row>
    <row r="246" spans="1:4">
      <c r="A246" s="400"/>
    </row>
    <row r="247" spans="1:4">
      <c r="A247" s="400"/>
    </row>
    <row r="248" spans="1:4">
      <c r="A248" s="400"/>
    </row>
    <row r="249" spans="1:4">
      <c r="A249" s="400"/>
      <c r="C249" s="387"/>
      <c r="D249" s="387"/>
    </row>
    <row r="250" spans="1:4">
      <c r="A250" s="400"/>
    </row>
    <row r="251" spans="1:4">
      <c r="A251" s="400"/>
    </row>
    <row r="252" spans="1:4" ht="12.75" customHeight="1">
      <c r="A252" s="400"/>
    </row>
    <row r="253" spans="1:4">
      <c r="A253" s="400"/>
    </row>
    <row r="254" spans="1:4">
      <c r="A254" s="400"/>
    </row>
    <row r="255" spans="1:4">
      <c r="A255" s="402"/>
      <c r="B255" s="402"/>
    </row>
    <row r="256" spans="1:4">
      <c r="A256" s="400"/>
      <c r="B256" s="401"/>
    </row>
    <row r="257" spans="1:4">
      <c r="A257" s="400"/>
    </row>
    <row r="258" spans="1:4">
      <c r="A258" s="399"/>
    </row>
    <row r="259" spans="1:4">
      <c r="A259" s="400"/>
    </row>
    <row r="260" spans="1:4">
      <c r="A260" s="399"/>
      <c r="B260" s="398"/>
    </row>
    <row r="261" spans="1:4">
      <c r="B261" s="390"/>
      <c r="C261" s="387"/>
      <c r="D261" s="387"/>
    </row>
    <row r="262" spans="1:4">
      <c r="B262" s="390"/>
      <c r="C262" s="387"/>
      <c r="D262" s="387"/>
    </row>
    <row r="263" spans="1:4">
      <c r="B263" s="390"/>
      <c r="C263" s="387"/>
      <c r="D263" s="387"/>
    </row>
    <row r="266" spans="1:4">
      <c r="B266" s="390"/>
      <c r="C266" s="387"/>
      <c r="D266" s="387"/>
    </row>
    <row r="267" spans="1:4">
      <c r="B267" s="390"/>
    </row>
    <row r="268" spans="1:4" ht="12.75" customHeight="1">
      <c r="B268" s="390"/>
      <c r="C268" s="387"/>
      <c r="D268" s="387"/>
    </row>
    <row r="269" spans="1:4">
      <c r="B269" s="390"/>
      <c r="C269" s="387"/>
      <c r="D269" s="387"/>
    </row>
    <row r="270" spans="1:4">
      <c r="B270" s="390"/>
      <c r="C270" s="387"/>
      <c r="D270" s="387"/>
    </row>
    <row r="271" spans="1:4">
      <c r="B271" s="390"/>
      <c r="C271" s="387"/>
      <c r="D271" s="387"/>
    </row>
    <row r="272" spans="1:4">
      <c r="B272" s="390"/>
      <c r="C272" s="387"/>
      <c r="D272" s="387"/>
    </row>
    <row r="273" spans="2:4">
      <c r="B273" s="390"/>
      <c r="C273" s="387"/>
      <c r="D273" s="387"/>
    </row>
    <row r="274" spans="2:4">
      <c r="B274" s="390"/>
      <c r="C274" s="387"/>
      <c r="D274" s="387"/>
    </row>
    <row r="275" spans="2:4">
      <c r="B275" s="390"/>
      <c r="C275" s="387"/>
      <c r="D275" s="387"/>
    </row>
    <row r="276" spans="2:4">
      <c r="B276" s="390"/>
      <c r="C276" s="387"/>
      <c r="D276" s="387"/>
    </row>
    <row r="277" spans="2:4">
      <c r="B277" s="390"/>
      <c r="C277" s="387"/>
      <c r="D277" s="387"/>
    </row>
    <row r="278" spans="2:4">
      <c r="B278" s="390"/>
      <c r="C278" s="387"/>
      <c r="D278" s="387"/>
    </row>
    <row r="279" spans="2:4">
      <c r="B279" s="390"/>
      <c r="C279" s="387"/>
      <c r="D279" s="387"/>
    </row>
    <row r="280" spans="2:4">
      <c r="B280" s="390"/>
      <c r="C280" s="387"/>
      <c r="D280" s="387"/>
    </row>
    <row r="281" spans="2:4">
      <c r="B281" s="390"/>
      <c r="C281" s="387"/>
      <c r="D281" s="387"/>
    </row>
    <row r="284" spans="2:4">
      <c r="B284" s="390"/>
      <c r="C284" s="387"/>
      <c r="D284" s="387"/>
    </row>
    <row r="285" spans="2:4">
      <c r="B285" s="390"/>
    </row>
    <row r="286" spans="2:4">
      <c r="B286" s="390"/>
      <c r="C286" s="387"/>
      <c r="D286" s="387"/>
    </row>
    <row r="287" spans="2:4">
      <c r="B287" s="390"/>
      <c r="C287" s="387"/>
      <c r="D287" s="387"/>
    </row>
    <row r="288" spans="2:4">
      <c r="B288" s="390"/>
      <c r="C288" s="387"/>
      <c r="D288" s="387"/>
    </row>
    <row r="289" spans="2:4" ht="12.75" customHeight="1">
      <c r="B289" s="390"/>
      <c r="C289" s="387"/>
      <c r="D289" s="387"/>
    </row>
    <row r="290" spans="2:4">
      <c r="B290" s="390"/>
      <c r="C290" s="387"/>
      <c r="D290" s="387"/>
    </row>
    <row r="291" spans="2:4">
      <c r="B291" s="390"/>
      <c r="C291" s="387"/>
      <c r="D291" s="387"/>
    </row>
    <row r="292" spans="2:4">
      <c r="B292" s="390"/>
      <c r="C292" s="387"/>
      <c r="D292" s="387"/>
    </row>
    <row r="293" spans="2:4">
      <c r="B293" s="390"/>
      <c r="C293" s="387"/>
      <c r="D293" s="387"/>
    </row>
    <row r="294" spans="2:4">
      <c r="B294" s="390"/>
      <c r="C294" s="387"/>
      <c r="D294" s="387"/>
    </row>
    <row r="295" spans="2:4">
      <c r="B295" s="390"/>
      <c r="C295" s="387"/>
      <c r="D295" s="387"/>
    </row>
    <row r="298" spans="2:4">
      <c r="B298" s="390"/>
      <c r="C298" s="387"/>
      <c r="D298" s="387"/>
    </row>
    <row r="299" spans="2:4" ht="12.75" customHeight="1">
      <c r="B299" s="390"/>
    </row>
    <row r="300" spans="2:4">
      <c r="B300" s="390"/>
      <c r="C300" s="387"/>
      <c r="D300" s="387"/>
    </row>
    <row r="301" spans="2:4">
      <c r="B301" s="390"/>
      <c r="C301" s="387"/>
      <c r="D301" s="387"/>
    </row>
    <row r="302" spans="2:4">
      <c r="B302" s="390"/>
      <c r="C302" s="387"/>
      <c r="D302" s="387"/>
    </row>
    <row r="303" spans="2:4">
      <c r="B303" s="390"/>
    </row>
    <row r="304" spans="2:4">
      <c r="B304" s="390"/>
      <c r="C304" s="387"/>
      <c r="D304" s="387"/>
    </row>
    <row r="305" spans="2:4">
      <c r="B305" s="390"/>
      <c r="C305" s="387"/>
      <c r="D305" s="387"/>
    </row>
    <row r="306" spans="2:4">
      <c r="B306" s="390"/>
      <c r="C306" s="387"/>
      <c r="D306" s="387"/>
    </row>
    <row r="307" spans="2:4">
      <c r="B307" s="390"/>
    </row>
    <row r="308" spans="2:4">
      <c r="B308" s="390"/>
    </row>
    <row r="309" spans="2:4">
      <c r="B309" s="390"/>
    </row>
    <row r="310" spans="2:4">
      <c r="B310" s="390"/>
    </row>
    <row r="311" spans="2:4">
      <c r="B311" s="390"/>
    </row>
    <row r="312" spans="2:4" ht="12.75" customHeight="1">
      <c r="B312" s="390"/>
      <c r="C312" s="387"/>
      <c r="D312" s="387"/>
    </row>
    <row r="313" spans="2:4">
      <c r="B313" s="390"/>
      <c r="C313" s="387"/>
      <c r="D313" s="387"/>
    </row>
    <row r="314" spans="2:4">
      <c r="B314" s="390"/>
      <c r="C314" s="387"/>
      <c r="D314" s="387"/>
    </row>
    <row r="317" spans="2:4">
      <c r="B317" s="390"/>
      <c r="C317" s="387"/>
      <c r="D317" s="387"/>
    </row>
    <row r="318" spans="2:4">
      <c r="B318" s="390"/>
      <c r="C318" s="387"/>
      <c r="D318" s="387"/>
    </row>
    <row r="319" spans="2:4" ht="12.75" customHeight="1">
      <c r="B319" s="390"/>
      <c r="C319" s="387"/>
      <c r="D319" s="387"/>
    </row>
    <row r="320" spans="2:4">
      <c r="B320" s="390"/>
      <c r="C320" s="387"/>
      <c r="D320" s="387"/>
    </row>
    <row r="321" spans="2:4">
      <c r="B321" s="392"/>
      <c r="C321" s="387"/>
      <c r="D321" s="387"/>
    </row>
    <row r="322" spans="2:4">
      <c r="B322" s="390"/>
      <c r="C322" s="387"/>
      <c r="D322" s="387"/>
    </row>
    <row r="323" spans="2:4">
      <c r="B323" s="390"/>
      <c r="C323" s="387"/>
      <c r="D323" s="387"/>
    </row>
    <row r="324" spans="2:4">
      <c r="B324" s="390"/>
      <c r="C324" s="387"/>
      <c r="D324" s="387"/>
    </row>
    <row r="325" spans="2:4">
      <c r="B325" s="390"/>
      <c r="C325" s="387"/>
      <c r="D325" s="387"/>
    </row>
    <row r="326" spans="2:4">
      <c r="B326" s="390"/>
      <c r="C326" s="387"/>
      <c r="D326" s="387"/>
    </row>
    <row r="327" spans="2:4">
      <c r="B327" s="390"/>
    </row>
    <row r="328" spans="2:4">
      <c r="B328" s="391"/>
    </row>
    <row r="331" spans="2:4">
      <c r="B331" s="390"/>
    </row>
    <row r="335" spans="2:4">
      <c r="B335" s="390"/>
      <c r="C335" s="387"/>
      <c r="D335" s="387"/>
    </row>
    <row r="336" spans="2:4">
      <c r="C336" s="387"/>
      <c r="D336" s="387"/>
    </row>
    <row r="341" spans="2:4" ht="12.75" customHeight="1">
      <c r="C341" s="387"/>
      <c r="D341" s="387"/>
    </row>
    <row r="342" spans="2:4">
      <c r="C342" s="388"/>
      <c r="D342" s="388"/>
    </row>
    <row r="343" spans="2:4">
      <c r="B343" s="390"/>
      <c r="C343" s="387"/>
      <c r="D343" s="387"/>
    </row>
    <row r="344" spans="2:4">
      <c r="B344" s="390"/>
      <c r="C344" s="387"/>
      <c r="D344" s="387"/>
    </row>
    <row r="345" spans="2:4">
      <c r="B345" s="390"/>
      <c r="C345" s="387"/>
      <c r="D345" s="387"/>
    </row>
    <row r="346" spans="2:4" ht="12.75" customHeight="1">
      <c r="B346" s="390"/>
      <c r="C346" s="387"/>
      <c r="D346" s="387"/>
    </row>
    <row r="349" spans="2:4" ht="12.75" customHeight="1">
      <c r="B349" s="390"/>
      <c r="C349" s="387"/>
      <c r="D349" s="387"/>
    </row>
    <row r="352" spans="2:4">
      <c r="B352" s="390"/>
      <c r="C352" s="387"/>
      <c r="D352" s="387"/>
    </row>
    <row r="353" spans="2:4">
      <c r="B353" s="390"/>
      <c r="C353" s="387"/>
      <c r="D353" s="387"/>
    </row>
    <row r="354" spans="2:4">
      <c r="B354" s="390"/>
      <c r="C354" s="387"/>
      <c r="D354" s="387"/>
    </row>
    <row r="355" spans="2:4">
      <c r="B355" s="383"/>
    </row>
    <row r="356" spans="2:4">
      <c r="C356" s="381"/>
      <c r="D356" s="381"/>
    </row>
    <row r="357" spans="2:4">
      <c r="B357" s="390"/>
      <c r="C357" s="387"/>
      <c r="D357" s="387"/>
    </row>
    <row r="358" spans="2:4">
      <c r="B358" s="390"/>
      <c r="C358" s="387"/>
      <c r="D358" s="387"/>
    </row>
    <row r="359" spans="2:4">
      <c r="B359" s="390"/>
      <c r="C359" s="387"/>
      <c r="D359" s="387"/>
    </row>
    <row r="360" spans="2:4">
      <c r="B360" s="390"/>
      <c r="C360" s="387"/>
    </row>
    <row r="363" spans="2:4">
      <c r="B363" s="390"/>
      <c r="C363" s="387"/>
      <c r="D363" s="387"/>
    </row>
    <row r="364" spans="2:4">
      <c r="B364" s="390"/>
      <c r="C364" s="387"/>
    </row>
    <row r="365" spans="2:4">
      <c r="B365" s="390"/>
      <c r="C365" s="387"/>
      <c r="D365" s="387"/>
    </row>
    <row r="366" spans="2:4">
      <c r="B366" s="390"/>
      <c r="C366" s="387"/>
      <c r="D366" s="387"/>
    </row>
    <row r="367" spans="2:4">
      <c r="B367" s="390"/>
      <c r="C367" s="387"/>
      <c r="D367" s="387"/>
    </row>
    <row r="370" spans="2:4">
      <c r="B370" s="390"/>
      <c r="C370" s="387"/>
      <c r="D370" s="387"/>
    </row>
    <row r="371" spans="2:4">
      <c r="B371" s="390"/>
    </row>
    <row r="372" spans="2:4">
      <c r="B372" s="394"/>
      <c r="C372" s="387"/>
      <c r="D372" s="387"/>
    </row>
    <row r="373" spans="2:4">
      <c r="B373" s="390"/>
      <c r="C373" s="387"/>
      <c r="D373" s="387"/>
    </row>
    <row r="374" spans="2:4" ht="12.75" customHeight="1">
      <c r="B374" s="390"/>
      <c r="C374" s="387"/>
      <c r="D374" s="387"/>
    </row>
    <row r="375" spans="2:4">
      <c r="B375" s="390"/>
      <c r="C375" s="388"/>
      <c r="D375" s="388"/>
    </row>
    <row r="376" spans="2:4">
      <c r="B376" s="390"/>
      <c r="C376" s="387"/>
      <c r="D376" s="387"/>
    </row>
    <row r="377" spans="2:4">
      <c r="B377" s="390"/>
      <c r="C377" s="387"/>
      <c r="D377" s="387"/>
    </row>
    <row r="378" spans="2:4">
      <c r="B378" s="390"/>
      <c r="C378" s="387"/>
      <c r="D378" s="387"/>
    </row>
    <row r="379" spans="2:4">
      <c r="B379" s="390"/>
      <c r="C379" s="387"/>
      <c r="D379" s="387"/>
    </row>
    <row r="382" spans="2:4">
      <c r="B382" s="390"/>
    </row>
    <row r="383" spans="2:4">
      <c r="B383" s="390"/>
      <c r="C383" s="387"/>
      <c r="D383" s="387"/>
    </row>
    <row r="384" spans="2:4">
      <c r="B384" s="390"/>
      <c r="C384" s="387"/>
      <c r="D384" s="387"/>
    </row>
    <row r="385" spans="2:4">
      <c r="B385" s="390"/>
    </row>
    <row r="386" spans="2:4">
      <c r="B386" s="390"/>
      <c r="C386" s="387"/>
      <c r="D386" s="387"/>
    </row>
    <row r="387" spans="2:4">
      <c r="B387" s="395"/>
      <c r="C387" s="387"/>
      <c r="D387" s="387"/>
    </row>
    <row r="388" spans="2:4">
      <c r="B388" s="395"/>
      <c r="C388" s="387"/>
      <c r="D388" s="387"/>
    </row>
    <row r="389" spans="2:4">
      <c r="B389" s="395"/>
      <c r="C389" s="387"/>
      <c r="D389" s="387"/>
    </row>
    <row r="390" spans="2:4">
      <c r="B390" s="390"/>
      <c r="C390" s="388"/>
      <c r="D390" s="388"/>
    </row>
    <row r="391" spans="2:4">
      <c r="B391" s="390"/>
      <c r="C391" s="387"/>
      <c r="D391" s="387"/>
    </row>
    <row r="392" spans="2:4">
      <c r="B392" s="390"/>
      <c r="C392" s="387"/>
      <c r="D392" s="387"/>
    </row>
    <row r="393" spans="2:4">
      <c r="B393" s="390"/>
      <c r="C393" s="387"/>
      <c r="D393" s="387"/>
    </row>
    <row r="394" spans="2:4">
      <c r="B394" s="390"/>
      <c r="C394" s="387"/>
      <c r="D394" s="387"/>
    </row>
    <row r="395" spans="2:4">
      <c r="B395" s="390"/>
      <c r="C395" s="387"/>
      <c r="D395" s="387"/>
    </row>
    <row r="396" spans="2:4">
      <c r="C396" s="388"/>
      <c r="D396" s="388"/>
    </row>
    <row r="397" spans="2:4">
      <c r="B397" s="390"/>
      <c r="C397" s="387"/>
      <c r="D397" s="387"/>
    </row>
    <row r="398" spans="2:4">
      <c r="B398" s="390"/>
      <c r="C398" s="387"/>
      <c r="D398" s="387"/>
    </row>
    <row r="399" spans="2:4">
      <c r="B399" s="390"/>
      <c r="C399" s="387"/>
    </row>
    <row r="400" spans="2:4">
      <c r="B400" s="390"/>
      <c r="C400" s="387"/>
      <c r="D400" s="387"/>
    </row>
    <row r="401" spans="1:4">
      <c r="B401" s="390"/>
      <c r="C401" s="387"/>
      <c r="D401" s="387"/>
    </row>
    <row r="402" spans="1:4">
      <c r="B402" s="390"/>
      <c r="C402" s="387"/>
      <c r="D402" s="387"/>
    </row>
    <row r="403" spans="1:4">
      <c r="B403" s="390"/>
    </row>
    <row r="406" spans="1:4">
      <c r="B406" s="390"/>
      <c r="C406" s="387"/>
      <c r="D406" s="387"/>
    </row>
    <row r="407" spans="1:4">
      <c r="B407" s="390"/>
      <c r="C407" s="387"/>
      <c r="D407" s="387"/>
    </row>
    <row r="408" spans="1:4">
      <c r="A408" s="386"/>
      <c r="B408" s="395"/>
      <c r="C408" s="387"/>
      <c r="D408" s="387"/>
    </row>
    <row r="409" spans="1:4">
      <c r="A409" s="386"/>
      <c r="B409" s="395"/>
      <c r="C409" s="387"/>
      <c r="D409" s="387"/>
    </row>
    <row r="410" spans="1:4">
      <c r="A410" s="386"/>
      <c r="B410" s="395"/>
      <c r="C410" s="387"/>
      <c r="D410" s="387"/>
    </row>
    <row r="411" spans="1:4">
      <c r="A411" s="386"/>
      <c r="B411" s="390"/>
    </row>
    <row r="412" spans="1:4" ht="12.75" customHeight="1">
      <c r="A412" s="386"/>
      <c r="B412" s="390"/>
      <c r="C412" s="387"/>
      <c r="D412" s="387"/>
    </row>
    <row r="413" spans="1:4">
      <c r="A413" s="386"/>
      <c r="B413" s="390"/>
      <c r="C413" s="387"/>
      <c r="D413" s="387"/>
    </row>
    <row r="414" spans="1:4">
      <c r="A414" s="386"/>
      <c r="B414" s="397"/>
    </row>
    <row r="417" spans="1:4">
      <c r="A417" s="386"/>
      <c r="B417" s="390"/>
      <c r="C417" s="387"/>
    </row>
    <row r="418" spans="1:4">
      <c r="A418" s="386"/>
      <c r="C418" s="388"/>
      <c r="D418" s="388"/>
    </row>
    <row r="419" spans="1:4">
      <c r="A419" s="386"/>
      <c r="B419" s="390"/>
      <c r="C419" s="387"/>
      <c r="D419" s="387"/>
    </row>
    <row r="420" spans="1:4">
      <c r="A420" s="386"/>
      <c r="B420" s="390"/>
      <c r="C420" s="387"/>
      <c r="D420" s="387"/>
    </row>
    <row r="421" spans="1:4">
      <c r="A421" s="386"/>
      <c r="C421" s="388"/>
      <c r="D421" s="388"/>
    </row>
    <row r="422" spans="1:4">
      <c r="A422" s="386"/>
      <c r="B422" s="390"/>
      <c r="C422" s="387"/>
      <c r="D422" s="387"/>
    </row>
    <row r="423" spans="1:4">
      <c r="A423" s="386"/>
      <c r="B423" s="390"/>
      <c r="C423" s="387"/>
      <c r="D423" s="387"/>
    </row>
    <row r="424" spans="1:4">
      <c r="A424" s="386"/>
      <c r="B424" s="390"/>
      <c r="C424" s="387"/>
      <c r="D424" s="387"/>
    </row>
    <row r="425" spans="1:4">
      <c r="A425" s="386"/>
      <c r="B425" s="390"/>
      <c r="C425" s="387"/>
      <c r="D425" s="387"/>
    </row>
    <row r="426" spans="1:4">
      <c r="A426" s="386"/>
      <c r="B426" s="390"/>
      <c r="C426" s="387"/>
      <c r="D426" s="387"/>
    </row>
    <row r="427" spans="1:4">
      <c r="A427" s="386"/>
      <c r="B427" s="390"/>
      <c r="C427" s="387"/>
      <c r="D427" s="387"/>
    </row>
    <row r="428" spans="1:4">
      <c r="A428" s="386"/>
      <c r="C428" s="393"/>
      <c r="D428" s="393"/>
    </row>
    <row r="429" spans="1:4">
      <c r="A429" s="386"/>
      <c r="B429" s="390"/>
      <c r="C429" s="387"/>
      <c r="D429" s="387"/>
    </row>
    <row r="430" spans="1:4">
      <c r="A430" s="386"/>
      <c r="B430" s="390"/>
      <c r="C430" s="387"/>
      <c r="D430" s="387"/>
    </row>
    <row r="431" spans="1:4">
      <c r="A431" s="386"/>
      <c r="B431" s="390"/>
      <c r="C431" s="387"/>
      <c r="D431" s="387"/>
    </row>
    <row r="432" spans="1:4">
      <c r="A432" s="386"/>
      <c r="B432" s="390"/>
      <c r="C432" s="387"/>
      <c r="D432" s="387"/>
    </row>
    <row r="435" spans="1:4">
      <c r="A435" s="386"/>
      <c r="B435" s="390"/>
      <c r="C435" s="387"/>
      <c r="D435" s="387"/>
    </row>
    <row r="436" spans="1:4" ht="13.8">
      <c r="A436" s="386"/>
      <c r="B436" s="390"/>
      <c r="C436" s="396"/>
      <c r="D436" s="396"/>
    </row>
    <row r="437" spans="1:4" ht="13.8">
      <c r="A437" s="386"/>
      <c r="B437" s="390"/>
      <c r="C437" s="396"/>
      <c r="D437" s="396"/>
    </row>
    <row r="438" spans="1:4" ht="13.8">
      <c r="A438" s="386"/>
      <c r="B438" s="390"/>
      <c r="C438" s="396"/>
      <c r="D438" s="396"/>
    </row>
    <row r="439" spans="1:4" ht="13.8">
      <c r="A439" s="386"/>
      <c r="B439" s="390"/>
      <c r="C439" s="396"/>
      <c r="D439" s="396"/>
    </row>
    <row r="440" spans="1:4" ht="13.8">
      <c r="A440" s="386"/>
      <c r="B440" s="390"/>
      <c r="C440" s="396"/>
      <c r="D440" s="396"/>
    </row>
    <row r="441" spans="1:4">
      <c r="A441" s="386"/>
      <c r="B441" s="386"/>
      <c r="C441" s="389"/>
      <c r="D441" s="389"/>
    </row>
    <row r="442" spans="1:4" ht="12.75" customHeight="1">
      <c r="A442" s="386"/>
      <c r="B442" s="390"/>
      <c r="C442" s="387"/>
      <c r="D442" s="387"/>
    </row>
    <row r="443" spans="1:4">
      <c r="A443" s="386"/>
      <c r="B443" s="390"/>
      <c r="C443" s="393"/>
      <c r="D443" s="393"/>
    </row>
    <row r="444" spans="1:4">
      <c r="A444" s="386"/>
      <c r="B444" s="390"/>
      <c r="C444" s="388"/>
      <c r="D444" s="388"/>
    </row>
    <row r="445" spans="1:4">
      <c r="A445" s="386"/>
      <c r="B445" s="394"/>
      <c r="C445" s="387"/>
      <c r="D445" s="387"/>
    </row>
    <row r="446" spans="1:4">
      <c r="A446" s="386"/>
      <c r="B446" s="390"/>
    </row>
    <row r="447" spans="1:4">
      <c r="A447" s="386"/>
      <c r="B447" s="386"/>
      <c r="C447" s="387"/>
      <c r="D447" s="387"/>
    </row>
    <row r="448" spans="1:4">
      <c r="A448" s="386"/>
      <c r="B448" s="390"/>
      <c r="C448" s="387"/>
      <c r="D448" s="387"/>
    </row>
    <row r="449" spans="1:4">
      <c r="A449" s="386"/>
      <c r="B449" s="390"/>
      <c r="C449" s="393"/>
      <c r="D449" s="393"/>
    </row>
    <row r="450" spans="1:4">
      <c r="A450" s="386"/>
      <c r="B450" s="390"/>
      <c r="C450" s="388"/>
      <c r="D450" s="388"/>
    </row>
    <row r="451" spans="1:4">
      <c r="A451" s="386"/>
      <c r="B451" s="394"/>
      <c r="C451" s="387"/>
      <c r="D451" s="387"/>
    </row>
    <row r="452" spans="1:4">
      <c r="A452" s="386"/>
      <c r="B452" s="390"/>
    </row>
    <row r="453" spans="1:4">
      <c r="A453" s="386"/>
      <c r="B453" s="386"/>
      <c r="C453" s="387"/>
      <c r="D453" s="387"/>
    </row>
    <row r="454" spans="1:4">
      <c r="A454" s="386"/>
      <c r="B454" s="390"/>
      <c r="C454" s="387"/>
      <c r="D454" s="387"/>
    </row>
    <row r="455" spans="1:4">
      <c r="A455" s="386"/>
      <c r="B455" s="390"/>
      <c r="C455" s="387"/>
      <c r="D455" s="387"/>
    </row>
    <row r="456" spans="1:4">
      <c r="A456" s="386"/>
      <c r="B456" s="386"/>
    </row>
    <row r="457" spans="1:4">
      <c r="A457" s="386"/>
      <c r="B457" s="390"/>
      <c r="C457" s="387"/>
      <c r="D457" s="387"/>
    </row>
    <row r="458" spans="1:4">
      <c r="A458" s="386"/>
      <c r="B458" s="390"/>
      <c r="C458" s="387"/>
      <c r="D458" s="387"/>
    </row>
    <row r="459" spans="1:4">
      <c r="A459" s="386"/>
      <c r="B459" s="390"/>
      <c r="C459" s="387"/>
    </row>
    <row r="460" spans="1:4">
      <c r="A460" s="386"/>
      <c r="B460" s="386"/>
      <c r="C460" s="387"/>
      <c r="D460" s="387"/>
    </row>
    <row r="461" spans="1:4">
      <c r="A461" s="386"/>
      <c r="B461" s="390"/>
      <c r="C461" s="387"/>
      <c r="D461" s="387"/>
    </row>
    <row r="462" spans="1:4">
      <c r="A462" s="386"/>
      <c r="B462" s="390"/>
      <c r="C462" s="387"/>
      <c r="D462" s="387"/>
    </row>
    <row r="463" spans="1:4">
      <c r="A463" s="386"/>
      <c r="B463" s="386"/>
      <c r="C463" s="387"/>
      <c r="D463" s="387"/>
    </row>
    <row r="464" spans="1:4">
      <c r="A464" s="386"/>
      <c r="B464" s="395"/>
      <c r="C464" s="387"/>
      <c r="D464" s="387"/>
    </row>
    <row r="465" spans="1:4">
      <c r="A465" s="386"/>
      <c r="B465" s="395"/>
      <c r="C465" s="387"/>
      <c r="D465" s="387"/>
    </row>
    <row r="466" spans="1:4">
      <c r="A466" s="386"/>
      <c r="B466" s="395"/>
      <c r="C466" s="387"/>
      <c r="D466" s="387"/>
    </row>
    <row r="467" spans="1:4">
      <c r="A467" s="386"/>
      <c r="B467" s="386"/>
    </row>
    <row r="468" spans="1:4">
      <c r="A468" s="386"/>
      <c r="B468" s="390"/>
      <c r="C468" s="387"/>
      <c r="D468" s="387"/>
    </row>
    <row r="469" spans="1:4">
      <c r="A469" s="386"/>
      <c r="B469" s="390"/>
      <c r="C469" s="387"/>
      <c r="D469" s="387"/>
    </row>
    <row r="470" spans="1:4">
      <c r="A470" s="386"/>
      <c r="B470" s="390"/>
    </row>
    <row r="471" spans="1:4">
      <c r="A471" s="386"/>
      <c r="B471" s="386"/>
      <c r="C471" s="389"/>
      <c r="D471" s="389"/>
    </row>
    <row r="472" spans="1:4">
      <c r="A472" s="386"/>
      <c r="B472" s="390"/>
      <c r="C472" s="387"/>
      <c r="D472" s="387"/>
    </row>
    <row r="473" spans="1:4">
      <c r="A473" s="386"/>
      <c r="B473" s="390"/>
      <c r="C473" s="393"/>
      <c r="D473" s="393"/>
    </row>
    <row r="474" spans="1:4" ht="12.75" customHeight="1">
      <c r="A474" s="386"/>
      <c r="B474" s="390"/>
      <c r="C474" s="388"/>
      <c r="D474" s="388"/>
    </row>
    <row r="475" spans="1:4">
      <c r="A475" s="386"/>
      <c r="B475" s="394"/>
      <c r="C475" s="387"/>
      <c r="D475" s="387"/>
    </row>
    <row r="476" spans="1:4">
      <c r="A476" s="386"/>
      <c r="B476" s="390"/>
    </row>
    <row r="477" spans="1:4">
      <c r="A477" s="386"/>
      <c r="B477" s="386"/>
      <c r="C477" s="387"/>
      <c r="D477" s="387"/>
    </row>
    <row r="478" spans="1:4">
      <c r="A478" s="386"/>
      <c r="C478" s="393"/>
      <c r="D478" s="393"/>
    </row>
    <row r="479" spans="1:4">
      <c r="A479" s="386"/>
      <c r="B479" s="386"/>
      <c r="C479" s="387"/>
      <c r="D479" s="387"/>
    </row>
    <row r="480" spans="1:4">
      <c r="A480" s="386"/>
    </row>
    <row r="481" spans="1:4">
      <c r="A481" s="386"/>
    </row>
    <row r="482" spans="1:4">
      <c r="A482" s="386"/>
    </row>
    <row r="483" spans="1:4">
      <c r="A483" s="386"/>
    </row>
    <row r="484" spans="1:4">
      <c r="A484" s="386"/>
      <c r="B484" s="390"/>
      <c r="C484" s="387"/>
      <c r="D484" s="387"/>
    </row>
    <row r="485" spans="1:4">
      <c r="A485" s="386"/>
      <c r="B485" s="390"/>
      <c r="C485" s="387"/>
      <c r="D485" s="387"/>
    </row>
    <row r="486" spans="1:4" ht="12.75" customHeight="1">
      <c r="A486" s="386"/>
      <c r="B486" s="390"/>
      <c r="C486" s="387"/>
      <c r="D486" s="387"/>
    </row>
    <row r="487" spans="1:4">
      <c r="A487" s="386"/>
      <c r="B487" s="386"/>
      <c r="C487" s="387"/>
      <c r="D487" s="387"/>
    </row>
    <row r="488" spans="1:4">
      <c r="A488" s="386"/>
      <c r="B488" s="390"/>
      <c r="C488" s="387"/>
      <c r="D488" s="387"/>
    </row>
    <row r="489" spans="1:4">
      <c r="A489" s="386"/>
      <c r="B489" s="390"/>
      <c r="C489" s="387"/>
      <c r="D489" s="387"/>
    </row>
    <row r="490" spans="1:4">
      <c r="A490" s="386"/>
      <c r="B490" s="390"/>
      <c r="C490" s="387"/>
    </row>
    <row r="491" spans="1:4">
      <c r="A491" s="386"/>
    </row>
    <row r="492" spans="1:4">
      <c r="A492" s="386"/>
      <c r="B492" s="390"/>
      <c r="C492" s="387"/>
      <c r="D492" s="387"/>
    </row>
    <row r="493" spans="1:4">
      <c r="A493" s="386"/>
      <c r="B493" s="390"/>
      <c r="C493" s="387"/>
      <c r="D493" s="387"/>
    </row>
    <row r="494" spans="1:4">
      <c r="A494" s="386"/>
      <c r="B494" s="390"/>
      <c r="C494" s="387"/>
    </row>
    <row r="495" spans="1:4">
      <c r="A495" s="386"/>
      <c r="B495" s="386"/>
      <c r="C495" s="387"/>
      <c r="D495" s="387"/>
    </row>
    <row r="496" spans="1:4" ht="12.75" customHeight="1">
      <c r="A496" s="386"/>
      <c r="B496" s="390"/>
      <c r="C496" s="387"/>
      <c r="D496" s="387"/>
    </row>
    <row r="497" spans="1:4">
      <c r="A497" s="386"/>
      <c r="B497" s="390"/>
      <c r="C497" s="387"/>
      <c r="D497" s="387"/>
    </row>
    <row r="498" spans="1:4">
      <c r="A498" s="386"/>
      <c r="B498" s="386"/>
      <c r="C498" s="389"/>
      <c r="D498" s="389"/>
    </row>
    <row r="499" spans="1:4">
      <c r="A499" s="386"/>
      <c r="B499" s="390"/>
      <c r="C499" s="387"/>
      <c r="D499" s="387"/>
    </row>
    <row r="500" spans="1:4">
      <c r="A500" s="386"/>
      <c r="B500" s="390"/>
      <c r="C500" s="387"/>
      <c r="D500" s="387"/>
    </row>
    <row r="501" spans="1:4">
      <c r="A501" s="386"/>
      <c r="B501" s="386"/>
    </row>
    <row r="502" spans="1:4">
      <c r="A502" s="386"/>
      <c r="B502" s="386"/>
    </row>
    <row r="503" spans="1:4">
      <c r="A503" s="386"/>
      <c r="B503" s="386"/>
      <c r="C503" s="387"/>
      <c r="D503" s="387"/>
    </row>
    <row r="504" spans="1:4">
      <c r="A504" s="386"/>
      <c r="B504" s="386"/>
    </row>
    <row r="505" spans="1:4">
      <c r="A505" s="386"/>
      <c r="B505" s="386"/>
      <c r="C505" s="387"/>
      <c r="D505" s="387"/>
    </row>
    <row r="506" spans="1:4">
      <c r="A506" s="386"/>
      <c r="B506" s="386"/>
      <c r="C506" s="388"/>
      <c r="D506" s="388"/>
    </row>
    <row r="507" spans="1:4">
      <c r="A507" s="386"/>
      <c r="B507" s="386"/>
    </row>
    <row r="508" spans="1:4">
      <c r="A508" s="386"/>
      <c r="B508" s="390"/>
      <c r="C508" s="387"/>
      <c r="D508" s="387"/>
    </row>
    <row r="509" spans="1:4">
      <c r="A509" s="386"/>
      <c r="B509" s="390"/>
      <c r="C509" s="387"/>
      <c r="D509" s="387"/>
    </row>
    <row r="510" spans="1:4">
      <c r="A510" s="386"/>
      <c r="B510" s="390"/>
      <c r="C510" s="387"/>
    </row>
    <row r="511" spans="1:4">
      <c r="A511" s="386"/>
      <c r="B511" s="386"/>
      <c r="C511" s="387"/>
      <c r="D511" s="387"/>
    </row>
    <row r="512" spans="1:4">
      <c r="A512" s="386"/>
      <c r="B512" s="390"/>
      <c r="C512" s="387"/>
      <c r="D512" s="387"/>
    </row>
    <row r="513" spans="1:4">
      <c r="A513" s="386"/>
      <c r="B513" s="390"/>
      <c r="C513" s="387"/>
      <c r="D513" s="387"/>
    </row>
    <row r="514" spans="1:4">
      <c r="A514" s="386"/>
      <c r="B514" s="386"/>
      <c r="C514" s="387"/>
      <c r="D514" s="387"/>
    </row>
    <row r="515" spans="1:4">
      <c r="A515" s="386"/>
      <c r="B515" s="386"/>
      <c r="C515" s="387"/>
      <c r="D515" s="387"/>
    </row>
    <row r="516" spans="1:4">
      <c r="A516" s="386"/>
      <c r="B516" s="390"/>
      <c r="C516" s="387"/>
      <c r="D516" s="387"/>
    </row>
    <row r="517" spans="1:4">
      <c r="A517" s="386"/>
      <c r="B517" s="386"/>
      <c r="C517" s="387"/>
      <c r="D517" s="387"/>
    </row>
    <row r="518" spans="1:4">
      <c r="A518" s="386"/>
      <c r="B518" s="390"/>
      <c r="C518" s="387"/>
      <c r="D518" s="387"/>
    </row>
    <row r="519" spans="1:4">
      <c r="A519" s="386"/>
      <c r="B519" s="390"/>
      <c r="C519" s="387"/>
      <c r="D519" s="387"/>
    </row>
    <row r="520" spans="1:4">
      <c r="A520" s="386"/>
      <c r="B520" s="390"/>
      <c r="C520" s="387"/>
    </row>
    <row r="521" spans="1:4">
      <c r="A521" s="386"/>
      <c r="B521" s="386"/>
      <c r="C521" s="387"/>
      <c r="D521" s="387"/>
    </row>
    <row r="522" spans="1:4">
      <c r="A522" s="386"/>
      <c r="B522" s="390"/>
      <c r="C522" s="387"/>
      <c r="D522" s="387"/>
    </row>
    <row r="523" spans="1:4">
      <c r="A523" s="386"/>
      <c r="B523" s="390"/>
      <c r="C523" s="387"/>
      <c r="D523" s="387"/>
    </row>
    <row r="524" spans="1:4" ht="12.75" customHeight="1">
      <c r="A524" s="386"/>
      <c r="B524" s="390"/>
      <c r="C524" s="387"/>
      <c r="D524" s="387"/>
    </row>
    <row r="525" spans="1:4">
      <c r="A525" s="386"/>
      <c r="B525" s="390"/>
      <c r="C525" s="387"/>
      <c r="D525" s="387"/>
    </row>
    <row r="526" spans="1:4">
      <c r="A526" s="386"/>
      <c r="B526" s="390"/>
      <c r="C526" s="387"/>
      <c r="D526" s="387"/>
    </row>
    <row r="527" spans="1:4">
      <c r="A527" s="386"/>
      <c r="B527" s="392"/>
      <c r="C527" s="387"/>
      <c r="D527" s="387"/>
    </row>
    <row r="528" spans="1:4">
      <c r="A528" s="386"/>
      <c r="B528" s="390"/>
      <c r="C528" s="387"/>
      <c r="D528" s="387"/>
    </row>
    <row r="529" spans="1:4">
      <c r="A529" s="386"/>
      <c r="B529" s="390"/>
      <c r="C529" s="387"/>
      <c r="D529" s="387"/>
    </row>
    <row r="530" spans="1:4" ht="12.75" customHeight="1">
      <c r="A530" s="386"/>
      <c r="B530" s="390"/>
      <c r="C530" s="387"/>
      <c r="D530" s="387"/>
    </row>
    <row r="531" spans="1:4">
      <c r="A531" s="386"/>
      <c r="B531" s="390"/>
      <c r="C531" s="387"/>
      <c r="D531" s="387"/>
    </row>
    <row r="532" spans="1:4">
      <c r="A532" s="386"/>
      <c r="B532" s="390"/>
      <c r="C532" s="387"/>
      <c r="D532" s="387"/>
    </row>
    <row r="533" spans="1:4">
      <c r="A533" s="386"/>
      <c r="B533" s="390"/>
    </row>
    <row r="534" spans="1:4">
      <c r="A534" s="386"/>
      <c r="C534" s="387"/>
      <c r="D534" s="387"/>
    </row>
    <row r="535" spans="1:4">
      <c r="A535" s="386"/>
    </row>
    <row r="536" spans="1:4">
      <c r="A536" s="386"/>
    </row>
    <row r="537" spans="1:4">
      <c r="A537" s="386"/>
    </row>
    <row r="538" spans="1:4">
      <c r="A538" s="386"/>
    </row>
    <row r="539" spans="1:4">
      <c r="A539" s="386"/>
      <c r="B539" s="390"/>
      <c r="C539" s="387"/>
      <c r="D539" s="387"/>
    </row>
    <row r="540" spans="1:4">
      <c r="A540" s="386"/>
      <c r="B540" s="391"/>
    </row>
    <row r="541" spans="1:4">
      <c r="A541" s="386"/>
      <c r="B541" s="391"/>
    </row>
    <row r="542" spans="1:4">
      <c r="A542" s="386"/>
    </row>
    <row r="543" spans="1:4">
      <c r="A543" s="386"/>
      <c r="B543" s="390"/>
    </row>
    <row r="544" spans="1:4">
      <c r="A544" s="386"/>
      <c r="B544" s="390"/>
      <c r="D544" s="387"/>
    </row>
    <row r="545" spans="1:4">
      <c r="A545" s="386"/>
      <c r="B545" s="390"/>
      <c r="C545" s="387"/>
      <c r="D545" s="387"/>
    </row>
    <row r="546" spans="1:4">
      <c r="A546" s="386"/>
    </row>
    <row r="547" spans="1:4">
      <c r="A547" s="386"/>
    </row>
    <row r="548" spans="1:4">
      <c r="A548" s="386"/>
    </row>
    <row r="549" spans="1:4">
      <c r="A549" s="386"/>
    </row>
    <row r="550" spans="1:4" ht="12.75" customHeight="1">
      <c r="A550" s="386"/>
    </row>
    <row r="551" spans="1:4">
      <c r="A551" s="386"/>
      <c r="B551" s="386"/>
      <c r="C551" s="387"/>
      <c r="D551" s="387"/>
    </row>
    <row r="552" spans="1:4">
      <c r="A552" s="386"/>
      <c r="B552" s="386"/>
      <c r="C552" s="387"/>
      <c r="D552" s="387"/>
    </row>
    <row r="553" spans="1:4">
      <c r="A553" s="386"/>
      <c r="B553" s="386"/>
    </row>
    <row r="554" spans="1:4">
      <c r="A554" s="386"/>
      <c r="B554" s="386"/>
      <c r="C554" s="387"/>
      <c r="D554" s="387"/>
    </row>
    <row r="555" spans="1:4">
      <c r="A555" s="386"/>
      <c r="B555" s="386"/>
      <c r="C555" s="387"/>
      <c r="D555" s="387"/>
    </row>
    <row r="556" spans="1:4">
      <c r="A556" s="386"/>
      <c r="B556" s="386"/>
      <c r="C556" s="387"/>
      <c r="D556" s="387"/>
    </row>
    <row r="557" spans="1:4" ht="12.75" customHeight="1">
      <c r="A557" s="386"/>
      <c r="B557" s="386"/>
    </row>
    <row r="558" spans="1:4">
      <c r="A558" s="386"/>
      <c r="B558" s="386"/>
      <c r="C558" s="387"/>
      <c r="D558" s="387"/>
    </row>
    <row r="559" spans="1:4">
      <c r="A559" s="386"/>
      <c r="B559" s="386"/>
      <c r="C559" s="387"/>
      <c r="D559" s="387"/>
    </row>
    <row r="560" spans="1:4">
      <c r="A560" s="386"/>
      <c r="B560" s="386"/>
      <c r="C560" s="387"/>
      <c r="D560" s="387"/>
    </row>
    <row r="561" spans="1:4">
      <c r="A561" s="386"/>
      <c r="B561" s="386"/>
    </row>
    <row r="562" spans="1:4">
      <c r="A562" s="386"/>
      <c r="B562" s="386"/>
    </row>
    <row r="563" spans="1:4">
      <c r="A563" s="386"/>
      <c r="B563" s="386"/>
    </row>
    <row r="564" spans="1:4">
      <c r="A564" s="386"/>
      <c r="B564" s="386"/>
    </row>
    <row r="565" spans="1:4" ht="12.75" customHeight="1">
      <c r="A565" s="386"/>
      <c r="B565" s="386"/>
    </row>
    <row r="566" spans="1:4" ht="12.75" customHeight="1">
      <c r="A566" s="386"/>
      <c r="B566" s="386"/>
    </row>
    <row r="567" spans="1:4">
      <c r="A567" s="386"/>
      <c r="B567" s="386"/>
      <c r="C567" s="387"/>
      <c r="D567" s="387"/>
    </row>
    <row r="568" spans="1:4">
      <c r="A568" s="386"/>
      <c r="B568" s="386"/>
    </row>
    <row r="569" spans="1:4">
      <c r="A569" s="386"/>
      <c r="B569" s="386"/>
      <c r="C569" s="388"/>
      <c r="D569" s="388"/>
    </row>
    <row r="570" spans="1:4">
      <c r="A570" s="386"/>
      <c r="B570" s="386"/>
      <c r="C570" s="387"/>
      <c r="D570" s="387"/>
    </row>
    <row r="571" spans="1:4">
      <c r="A571" s="386"/>
      <c r="B571" s="386"/>
      <c r="C571" s="387"/>
      <c r="D571" s="387"/>
    </row>
    <row r="572" spans="1:4">
      <c r="A572" s="386"/>
      <c r="B572" s="386"/>
      <c r="C572" s="387"/>
      <c r="D572" s="387"/>
    </row>
    <row r="573" spans="1:4">
      <c r="A573" s="386"/>
      <c r="B573" s="386"/>
      <c r="C573" s="387"/>
      <c r="D573" s="387"/>
    </row>
    <row r="574" spans="1:4" ht="12.75" customHeight="1">
      <c r="A574" s="386"/>
      <c r="B574" s="386"/>
      <c r="C574" s="387"/>
      <c r="D574" s="387"/>
    </row>
    <row r="575" spans="1:4">
      <c r="A575" s="386"/>
      <c r="B575" s="386"/>
      <c r="C575" s="388"/>
      <c r="D575" s="388"/>
    </row>
    <row r="576" spans="1:4">
      <c r="A576" s="386"/>
      <c r="B576" s="386"/>
      <c r="C576" s="387"/>
      <c r="D576" s="387"/>
    </row>
    <row r="577" spans="1:4">
      <c r="A577" s="386"/>
      <c r="B577" s="386"/>
      <c r="C577" s="387"/>
      <c r="D577" s="387"/>
    </row>
    <row r="578" spans="1:4">
      <c r="A578" s="386"/>
      <c r="B578" s="386"/>
    </row>
    <row r="579" spans="1:4">
      <c r="A579" s="386"/>
      <c r="B579" s="386"/>
      <c r="C579" s="387"/>
      <c r="D579" s="387"/>
    </row>
    <row r="580" spans="1:4">
      <c r="A580" s="386"/>
      <c r="B580" s="386"/>
      <c r="C580" s="387"/>
      <c r="D580" s="387"/>
    </row>
    <row r="581" spans="1:4">
      <c r="A581" s="386"/>
      <c r="B581" s="386"/>
      <c r="C581" s="387"/>
      <c r="D581" s="387"/>
    </row>
    <row r="582" spans="1:4">
      <c r="A582" s="386"/>
      <c r="B582" s="386"/>
      <c r="C582" s="387"/>
      <c r="D582" s="387"/>
    </row>
    <row r="583" spans="1:4">
      <c r="A583" s="386"/>
      <c r="B583" s="386"/>
      <c r="C583" s="387"/>
      <c r="D583" s="387"/>
    </row>
    <row r="584" spans="1:4">
      <c r="A584" s="386"/>
      <c r="B584" s="386"/>
      <c r="C584" s="387"/>
      <c r="D584" s="387"/>
    </row>
    <row r="585" spans="1:4">
      <c r="A585" s="386"/>
      <c r="B585" s="386"/>
      <c r="C585" s="387"/>
      <c r="D585" s="387"/>
    </row>
    <row r="586" spans="1:4">
      <c r="A586" s="386"/>
      <c r="B586" s="386"/>
      <c r="C586" s="387"/>
      <c r="D586" s="387"/>
    </row>
    <row r="587" spans="1:4">
      <c r="A587" s="386"/>
      <c r="B587" s="386"/>
      <c r="C587" s="387"/>
      <c r="D587" s="387"/>
    </row>
    <row r="588" spans="1:4" ht="12.75" customHeight="1">
      <c r="A588" s="386"/>
      <c r="B588" s="386"/>
      <c r="C588" s="388"/>
      <c r="D588" s="388"/>
    </row>
    <row r="589" spans="1:4">
      <c r="A589" s="386"/>
      <c r="B589" s="386"/>
      <c r="C589" s="387"/>
      <c r="D589" s="387"/>
    </row>
    <row r="590" spans="1:4">
      <c r="A590" s="386"/>
      <c r="B590" s="386"/>
      <c r="C590" s="387"/>
      <c r="D590" s="387"/>
    </row>
    <row r="591" spans="1:4">
      <c r="A591" s="386"/>
      <c r="B591" s="386"/>
      <c r="C591" s="387"/>
      <c r="D591" s="387"/>
    </row>
    <row r="592" spans="1:4">
      <c r="A592" s="386"/>
      <c r="B592" s="386"/>
    </row>
    <row r="593" spans="1:4">
      <c r="A593" s="386"/>
      <c r="B593" s="386"/>
      <c r="C593" s="387"/>
      <c r="D593" s="387"/>
    </row>
    <row r="594" spans="1:4">
      <c r="A594" s="386"/>
      <c r="B594" s="386"/>
      <c r="C594" s="387"/>
      <c r="D594" s="387"/>
    </row>
    <row r="595" spans="1:4">
      <c r="A595" s="386"/>
      <c r="B595" s="386"/>
      <c r="C595" s="387"/>
      <c r="D595" s="387"/>
    </row>
    <row r="596" spans="1:4">
      <c r="A596" s="386"/>
      <c r="B596" s="386"/>
    </row>
    <row r="597" spans="1:4">
      <c r="A597" s="386"/>
      <c r="B597" s="386"/>
    </row>
    <row r="598" spans="1:4">
      <c r="A598" s="386"/>
      <c r="B598" s="386"/>
      <c r="C598" s="387"/>
      <c r="D598" s="387"/>
    </row>
    <row r="599" spans="1:4">
      <c r="A599" s="386"/>
      <c r="B599" s="386"/>
      <c r="C599" s="387"/>
      <c r="D599" s="387"/>
    </row>
    <row r="600" spans="1:4">
      <c r="A600" s="386"/>
      <c r="B600" s="386"/>
      <c r="C600" s="388"/>
      <c r="D600" s="388"/>
    </row>
    <row r="601" spans="1:4">
      <c r="A601" s="386"/>
      <c r="B601" s="386"/>
      <c r="C601" s="388"/>
      <c r="D601" s="388"/>
    </row>
    <row r="602" spans="1:4">
      <c r="A602" s="386"/>
      <c r="B602" s="386"/>
      <c r="C602" s="387"/>
      <c r="D602" s="387"/>
    </row>
    <row r="603" spans="1:4">
      <c r="A603" s="386"/>
      <c r="B603" s="386"/>
    </row>
    <row r="604" spans="1:4">
      <c r="A604" s="386"/>
      <c r="B604" s="386"/>
      <c r="C604" s="388"/>
      <c r="D604" s="388"/>
    </row>
    <row r="605" spans="1:4">
      <c r="A605" s="386"/>
      <c r="B605" s="386"/>
      <c r="C605" s="388"/>
      <c r="D605" s="388"/>
    </row>
    <row r="606" spans="1:4">
      <c r="A606" s="386"/>
      <c r="B606" s="386"/>
      <c r="C606" s="387"/>
      <c r="D606" s="387"/>
    </row>
    <row r="607" spans="1:4">
      <c r="A607" s="386"/>
      <c r="B607" s="386"/>
      <c r="C607" s="387"/>
      <c r="D607" s="387"/>
    </row>
    <row r="608" spans="1:4">
      <c r="A608" s="386"/>
      <c r="B608" s="386"/>
      <c r="C608" s="387"/>
      <c r="D608" s="387"/>
    </row>
    <row r="609" spans="1:4">
      <c r="A609" s="386"/>
      <c r="B609" s="386"/>
    </row>
    <row r="610" spans="1:4">
      <c r="A610" s="386"/>
      <c r="B610" s="386"/>
      <c r="C610" s="387"/>
      <c r="D610" s="387"/>
    </row>
    <row r="611" spans="1:4">
      <c r="A611" s="386"/>
      <c r="B611" s="386"/>
      <c r="C611" s="387"/>
      <c r="D611" s="387"/>
    </row>
    <row r="612" spans="1:4">
      <c r="A612" s="386"/>
      <c r="B612" s="386"/>
      <c r="C612" s="387"/>
      <c r="D612" s="387"/>
    </row>
    <row r="613" spans="1:4">
      <c r="A613" s="386"/>
      <c r="B613" s="386"/>
      <c r="C613" s="389"/>
      <c r="D613" s="389"/>
    </row>
    <row r="614" spans="1:4">
      <c r="A614" s="386"/>
      <c r="B614" s="386"/>
      <c r="C614" s="387"/>
      <c r="D614" s="387"/>
    </row>
    <row r="615" spans="1:4">
      <c r="A615" s="386"/>
      <c r="B615" s="386"/>
      <c r="C615" s="387"/>
      <c r="D615" s="387"/>
    </row>
    <row r="616" spans="1:4">
      <c r="A616" s="386"/>
      <c r="B616" s="386"/>
      <c r="C616" s="387"/>
      <c r="D616" s="387"/>
    </row>
    <row r="617" spans="1:4">
      <c r="A617" s="386"/>
      <c r="B617" s="386"/>
    </row>
    <row r="618" spans="1:4">
      <c r="A618" s="386"/>
      <c r="B618" s="386"/>
    </row>
    <row r="619" spans="1:4">
      <c r="A619" s="386"/>
      <c r="B619" s="386"/>
    </row>
    <row r="620" spans="1:4">
      <c r="A620" s="386"/>
      <c r="B620" s="386"/>
    </row>
    <row r="621" spans="1:4">
      <c r="A621" s="386"/>
      <c r="B621" s="386"/>
      <c r="C621" s="388"/>
      <c r="D621" s="388"/>
    </row>
    <row r="622" spans="1:4">
      <c r="A622" s="386"/>
      <c r="B622" s="386"/>
      <c r="C622" s="387"/>
      <c r="D622" s="387"/>
    </row>
    <row r="623" spans="1:4">
      <c r="A623" s="386"/>
      <c r="B623" s="386"/>
    </row>
    <row r="624" spans="1:4">
      <c r="A624" s="386"/>
      <c r="B624" s="386"/>
    </row>
    <row r="625" spans="1:4">
      <c r="A625" s="386"/>
      <c r="B625" s="386"/>
    </row>
    <row r="626" spans="1:4">
      <c r="A626" s="386"/>
      <c r="B626" s="386"/>
      <c r="C626" s="387"/>
      <c r="D626" s="387"/>
    </row>
    <row r="627" spans="1:4">
      <c r="A627" s="386"/>
      <c r="B627" s="386"/>
      <c r="C627" s="387"/>
      <c r="D627" s="387"/>
    </row>
    <row r="628" spans="1:4">
      <c r="A628" s="386"/>
      <c r="B628" s="386"/>
      <c r="C628" s="387"/>
      <c r="D628" s="387"/>
    </row>
    <row r="629" spans="1:4">
      <c r="A629" s="386"/>
      <c r="B629" s="386"/>
    </row>
    <row r="630" spans="1:4">
      <c r="A630" s="386"/>
      <c r="B630" s="386"/>
    </row>
    <row r="631" spans="1:4">
      <c r="A631" s="386"/>
      <c r="B631" s="386"/>
    </row>
    <row r="632" spans="1:4">
      <c r="A632" s="386"/>
      <c r="B632" s="386"/>
    </row>
    <row r="633" spans="1:4">
      <c r="A633" s="386"/>
      <c r="B633" s="386"/>
    </row>
    <row r="634" spans="1:4">
      <c r="A634" s="386"/>
      <c r="B634" s="386"/>
    </row>
    <row r="635" spans="1:4">
      <c r="A635" s="386"/>
      <c r="B635" s="386"/>
    </row>
    <row r="636" spans="1:4">
      <c r="A636" s="386"/>
      <c r="B636" s="386"/>
      <c r="C636" s="387"/>
      <c r="D636" s="387"/>
    </row>
    <row r="637" spans="1:4">
      <c r="A637" s="386"/>
      <c r="B637" s="386"/>
      <c r="C637" s="388"/>
      <c r="D637" s="388"/>
    </row>
    <row r="638" spans="1:4">
      <c r="A638" s="386"/>
      <c r="B638" s="386"/>
      <c r="C638" s="387"/>
      <c r="D638" s="387"/>
    </row>
    <row r="639" spans="1:4">
      <c r="A639" s="386"/>
      <c r="B639" s="386"/>
    </row>
    <row r="640" spans="1:4">
      <c r="A640" s="386"/>
      <c r="B640" s="386"/>
      <c r="C640" s="387"/>
      <c r="D640" s="387"/>
    </row>
    <row r="641" spans="1:4">
      <c r="A641" s="386"/>
      <c r="B641" s="386"/>
      <c r="C641" s="387"/>
      <c r="D641" s="387"/>
    </row>
    <row r="642" spans="1:4">
      <c r="A642" s="386"/>
      <c r="B642" s="386"/>
      <c r="C642" s="387"/>
      <c r="D642" s="387"/>
    </row>
    <row r="643" spans="1:4">
      <c r="A643" s="386"/>
      <c r="B643" s="386"/>
      <c r="C643" s="387"/>
      <c r="D643" s="387"/>
    </row>
    <row r="644" spans="1:4">
      <c r="A644" s="386"/>
      <c r="B644" s="386"/>
      <c r="C644" s="387"/>
      <c r="D644" s="387"/>
    </row>
    <row r="645" spans="1:4">
      <c r="A645" s="386"/>
      <c r="B645" s="386"/>
      <c r="C645" s="387"/>
      <c r="D645" s="387"/>
    </row>
    <row r="646" spans="1:4">
      <c r="A646" s="386"/>
      <c r="B646" s="386"/>
      <c r="C646" s="389"/>
      <c r="D646" s="389"/>
    </row>
    <row r="647" spans="1:4">
      <c r="A647" s="386"/>
      <c r="B647" s="386"/>
      <c r="C647" s="387"/>
      <c r="D647" s="387"/>
    </row>
    <row r="648" spans="1:4">
      <c r="A648" s="386"/>
      <c r="B648" s="386"/>
      <c r="C648" s="387"/>
      <c r="D648" s="387"/>
    </row>
    <row r="649" spans="1:4">
      <c r="A649" s="386"/>
      <c r="B649" s="386"/>
    </row>
    <row r="650" spans="1:4">
      <c r="A650" s="386"/>
      <c r="B650" s="386"/>
      <c r="C650" s="387"/>
      <c r="D650" s="387"/>
    </row>
    <row r="651" spans="1:4">
      <c r="A651" s="386"/>
      <c r="B651" s="386"/>
      <c r="C651" s="387"/>
      <c r="D651" s="387"/>
    </row>
    <row r="652" spans="1:4">
      <c r="A652" s="386"/>
      <c r="B652" s="386"/>
      <c r="C652" s="387"/>
      <c r="D652" s="387"/>
    </row>
    <row r="653" spans="1:4">
      <c r="A653" s="386"/>
      <c r="B653" s="386"/>
      <c r="C653" s="387"/>
      <c r="D653" s="387"/>
    </row>
    <row r="654" spans="1:4">
      <c r="A654" s="386"/>
      <c r="B654" s="386"/>
      <c r="C654" s="387"/>
      <c r="D654" s="387"/>
    </row>
    <row r="655" spans="1:4">
      <c r="A655" s="386"/>
      <c r="B655" s="386"/>
      <c r="C655" s="387"/>
      <c r="D655" s="387"/>
    </row>
    <row r="656" spans="1:4">
      <c r="A656" s="386"/>
      <c r="B656" s="386"/>
    </row>
    <row r="657" spans="1:4">
      <c r="A657" s="386"/>
      <c r="B657" s="386"/>
      <c r="C657" s="388"/>
      <c r="D657" s="388"/>
    </row>
    <row r="658" spans="1:4">
      <c r="A658" s="386"/>
      <c r="B658" s="386"/>
      <c r="C658" s="388"/>
      <c r="D658" s="388"/>
    </row>
    <row r="659" spans="1:4">
      <c r="A659" s="386"/>
      <c r="B659" s="386"/>
      <c r="C659" s="387"/>
      <c r="D659" s="387"/>
    </row>
    <row r="660" spans="1:4">
      <c r="A660" s="386"/>
      <c r="B660" s="386"/>
      <c r="C660" s="387"/>
      <c r="D660" s="387"/>
    </row>
    <row r="661" spans="1:4">
      <c r="A661" s="386"/>
      <c r="B661" s="386"/>
    </row>
    <row r="662" spans="1:4">
      <c r="A662" s="386"/>
      <c r="B662" s="386"/>
      <c r="C662" s="387"/>
      <c r="D662" s="387"/>
    </row>
    <row r="663" spans="1:4">
      <c r="A663" s="386"/>
      <c r="B663" s="386"/>
      <c r="C663" s="387"/>
      <c r="D663" s="387"/>
    </row>
    <row r="664" spans="1:4">
      <c r="A664" s="386"/>
      <c r="B664" s="386"/>
      <c r="C664" s="387"/>
      <c r="D664" s="387"/>
    </row>
    <row r="665" spans="1:4">
      <c r="A665" s="386"/>
      <c r="B665" s="386"/>
      <c r="C665" s="387"/>
      <c r="D665" s="387"/>
    </row>
    <row r="666" spans="1:4">
      <c r="A666" s="386"/>
      <c r="B666" s="386"/>
      <c r="C666" s="387"/>
      <c r="D666" s="387"/>
    </row>
    <row r="667" spans="1:4">
      <c r="A667" s="386"/>
      <c r="B667" s="386"/>
    </row>
    <row r="668" spans="1:4">
      <c r="A668" s="386"/>
      <c r="B668" s="386"/>
      <c r="C668" s="387"/>
      <c r="D668" s="387"/>
    </row>
    <row r="669" spans="1:4">
      <c r="A669" s="386"/>
      <c r="B669" s="386"/>
      <c r="C669" s="387"/>
      <c r="D669" s="387"/>
    </row>
    <row r="670" spans="1:4">
      <c r="A670" s="386"/>
      <c r="B670" s="386"/>
    </row>
    <row r="671" spans="1:4">
      <c r="A671" s="386"/>
      <c r="B671" s="386"/>
    </row>
    <row r="672" spans="1:4">
      <c r="A672" s="386"/>
      <c r="B672" s="386"/>
      <c r="C672" s="388"/>
      <c r="D672" s="388"/>
    </row>
    <row r="673" spans="1:4">
      <c r="A673" s="386"/>
      <c r="B673" s="386"/>
      <c r="C673" s="387"/>
      <c r="D673" s="387"/>
    </row>
    <row r="674" spans="1:4">
      <c r="A674" s="386"/>
      <c r="B674" s="386"/>
      <c r="C674" s="387"/>
      <c r="D674" s="387"/>
    </row>
    <row r="675" spans="1:4">
      <c r="A675" s="386"/>
      <c r="B675" s="386"/>
    </row>
    <row r="676" spans="1:4">
      <c r="A676" s="386"/>
      <c r="B676" s="386"/>
    </row>
    <row r="677" spans="1:4">
      <c r="A677" s="386"/>
      <c r="B677" s="386"/>
    </row>
    <row r="678" spans="1:4">
      <c r="A678" s="386"/>
      <c r="B678" s="386"/>
      <c r="C678" s="387"/>
      <c r="D678" s="387"/>
    </row>
    <row r="679" spans="1:4">
      <c r="A679" s="386"/>
      <c r="B679" s="386"/>
      <c r="C679" s="387"/>
      <c r="D679" s="387"/>
    </row>
    <row r="680" spans="1:4">
      <c r="A680" s="386"/>
      <c r="B680" s="386"/>
    </row>
    <row r="681" spans="1:4">
      <c r="A681" s="386"/>
      <c r="B681" s="386"/>
    </row>
    <row r="682" spans="1:4">
      <c r="A682" s="386"/>
      <c r="B682" s="386"/>
      <c r="C682" s="387"/>
      <c r="D682" s="387"/>
    </row>
    <row r="683" spans="1:4">
      <c r="A683" s="386"/>
      <c r="B683" s="386"/>
    </row>
    <row r="684" spans="1:4">
      <c r="A684" s="386"/>
      <c r="B684" s="386"/>
      <c r="C684" s="387"/>
      <c r="D684" s="387"/>
    </row>
    <row r="685" spans="1:4">
      <c r="A685" s="386"/>
      <c r="B685" s="386"/>
    </row>
    <row r="686" spans="1:4">
      <c r="A686" s="386"/>
      <c r="B686" s="386"/>
    </row>
    <row r="687" spans="1:4">
      <c r="A687" s="386"/>
      <c r="B687" s="386"/>
      <c r="C687" s="388"/>
      <c r="D687" s="388"/>
    </row>
    <row r="688" spans="1:4">
      <c r="A688" s="386"/>
      <c r="B688" s="386"/>
    </row>
    <row r="689" spans="1:4">
      <c r="A689" s="386"/>
      <c r="B689" s="386"/>
      <c r="C689" s="387"/>
      <c r="D689" s="387"/>
    </row>
    <row r="690" spans="1:4">
      <c r="A690" s="386"/>
      <c r="B690" s="386"/>
    </row>
    <row r="691" spans="1:4">
      <c r="A691" s="386"/>
      <c r="B691" s="386"/>
    </row>
    <row r="692" spans="1:4">
      <c r="A692" s="386"/>
      <c r="B692" s="386"/>
    </row>
    <row r="693" spans="1:4">
      <c r="A693" s="386"/>
      <c r="B693" s="386"/>
    </row>
    <row r="694" spans="1:4">
      <c r="A694" s="386"/>
      <c r="B694" s="386"/>
    </row>
    <row r="695" spans="1:4">
      <c r="A695" s="386"/>
      <c r="B695" s="386"/>
    </row>
    <row r="696" spans="1:4">
      <c r="A696" s="386"/>
      <c r="B696" s="386"/>
    </row>
    <row r="697" spans="1:4">
      <c r="A697" s="386"/>
      <c r="B697" s="386"/>
    </row>
    <row r="698" spans="1:4">
      <c r="A698" s="386"/>
      <c r="B698" s="386"/>
    </row>
    <row r="699" spans="1:4">
      <c r="A699" s="386"/>
      <c r="B699" s="386"/>
    </row>
    <row r="700" spans="1:4">
      <c r="A700" s="386"/>
      <c r="B700" s="386"/>
    </row>
    <row r="701" spans="1:4">
      <c r="A701" s="386"/>
      <c r="B701" s="386"/>
    </row>
    <row r="702" spans="1:4">
      <c r="A702" s="386"/>
      <c r="B702" s="386"/>
    </row>
    <row r="703" spans="1:4">
      <c r="A703" s="386"/>
      <c r="B703" s="386"/>
    </row>
    <row r="704" spans="1:4">
      <c r="A704" s="386"/>
      <c r="B704" s="386"/>
    </row>
    <row r="705" spans="1:4">
      <c r="A705" s="386"/>
      <c r="B705" s="386"/>
    </row>
    <row r="706" spans="1:4">
      <c r="A706" s="386"/>
      <c r="B706" s="386"/>
    </row>
    <row r="707" spans="1:4">
      <c r="A707" s="386"/>
      <c r="B707" s="386"/>
    </row>
    <row r="708" spans="1:4">
      <c r="A708" s="386"/>
      <c r="B708" s="386"/>
    </row>
    <row r="709" spans="1:4">
      <c r="A709" s="386"/>
      <c r="B709" s="386"/>
    </row>
    <row r="710" spans="1:4">
      <c r="A710" s="386"/>
      <c r="B710" s="386"/>
    </row>
    <row r="711" spans="1:4">
      <c r="A711" s="386"/>
      <c r="B711" s="386"/>
    </row>
    <row r="712" spans="1:4">
      <c r="A712" s="386"/>
      <c r="B712" s="386"/>
      <c r="C712" s="387"/>
      <c r="D712" s="387"/>
    </row>
    <row r="713" spans="1:4">
      <c r="A713" s="386"/>
      <c r="B713" s="386"/>
      <c r="C713" s="388"/>
      <c r="D713" s="388"/>
    </row>
    <row r="714" spans="1:4">
      <c r="A714" s="386"/>
      <c r="B714" s="386"/>
      <c r="C714" s="387"/>
      <c r="D714" s="387"/>
    </row>
    <row r="715" spans="1:4">
      <c r="A715" s="386"/>
      <c r="B715" s="386"/>
      <c r="C715" s="387"/>
      <c r="D715" s="387"/>
    </row>
    <row r="716" spans="1:4">
      <c r="A716" s="386"/>
      <c r="B716" s="386"/>
    </row>
    <row r="717" spans="1:4">
      <c r="A717" s="386"/>
      <c r="B717" s="386"/>
    </row>
    <row r="718" spans="1:4">
      <c r="A718" s="386"/>
      <c r="B718" s="386"/>
      <c r="C718" s="388"/>
      <c r="D718" s="388"/>
    </row>
    <row r="719" spans="1:4">
      <c r="A719" s="386"/>
      <c r="B719" s="386"/>
    </row>
    <row r="720" spans="1:4">
      <c r="A720" s="386"/>
      <c r="B720" s="386"/>
      <c r="C720" s="387"/>
      <c r="D720" s="387"/>
    </row>
    <row r="721" spans="1:4">
      <c r="A721" s="386"/>
      <c r="B721" s="386"/>
      <c r="C721" s="388"/>
      <c r="D721" s="388"/>
    </row>
    <row r="722" spans="1:4">
      <c r="A722" s="386"/>
      <c r="B722" s="386"/>
    </row>
    <row r="723" spans="1:4">
      <c r="A723" s="386"/>
      <c r="B723" s="386"/>
    </row>
    <row r="724" spans="1:4">
      <c r="A724" s="386"/>
      <c r="B724" s="386"/>
    </row>
    <row r="725" spans="1:4">
      <c r="A725" s="386"/>
      <c r="B725" s="386"/>
    </row>
    <row r="726" spans="1:4">
      <c r="A726" s="386"/>
      <c r="B726" s="386"/>
    </row>
    <row r="727" spans="1:4">
      <c r="A727" s="386"/>
      <c r="B727" s="386"/>
    </row>
    <row r="728" spans="1:4">
      <c r="A728" s="386"/>
      <c r="B728" s="386"/>
    </row>
    <row r="729" spans="1:4">
      <c r="A729" s="386"/>
      <c r="B729" s="386"/>
    </row>
    <row r="730" spans="1:4">
      <c r="A730" s="386"/>
      <c r="B730" s="386"/>
    </row>
    <row r="731" spans="1:4">
      <c r="A731" s="386"/>
      <c r="B731" s="386"/>
      <c r="C731" s="387"/>
      <c r="D731" s="387"/>
    </row>
    <row r="732" spans="1:4">
      <c r="A732" s="386"/>
      <c r="B732" s="386"/>
    </row>
    <row r="733" spans="1:4">
      <c r="A733" s="386"/>
      <c r="B733" s="386"/>
      <c r="C733" s="387"/>
      <c r="D733" s="387"/>
    </row>
    <row r="734" spans="1:4">
      <c r="A734" s="386"/>
      <c r="B734" s="386"/>
    </row>
    <row r="735" spans="1:4">
      <c r="A735" s="386"/>
      <c r="B735" s="386"/>
      <c r="C735" s="388"/>
      <c r="D735" s="388"/>
    </row>
    <row r="736" spans="1:4">
      <c r="A736" s="386"/>
      <c r="B736" s="386"/>
      <c r="C736" s="388"/>
      <c r="D736" s="388"/>
    </row>
    <row r="737" spans="1:4">
      <c r="A737" s="386"/>
      <c r="B737" s="386"/>
    </row>
    <row r="738" spans="1:4">
      <c r="A738" s="386"/>
      <c r="B738" s="386"/>
      <c r="C738" s="387"/>
      <c r="D738" s="387"/>
    </row>
    <row r="739" spans="1:4">
      <c r="A739" s="386"/>
      <c r="B739" s="386"/>
      <c r="C739" s="388"/>
      <c r="D739" s="388"/>
    </row>
    <row r="740" spans="1:4">
      <c r="A740" s="386"/>
      <c r="B740" s="386"/>
      <c r="C740" s="387"/>
      <c r="D740" s="387"/>
    </row>
    <row r="741" spans="1:4">
      <c r="A741" s="386"/>
      <c r="B741" s="386"/>
      <c r="C741" s="387"/>
      <c r="D741" s="387"/>
    </row>
    <row r="742" spans="1:4">
      <c r="A742" s="386"/>
      <c r="B742" s="386"/>
      <c r="C742" s="387"/>
      <c r="D742" s="387"/>
    </row>
    <row r="743" spans="1:4">
      <c r="A743" s="386"/>
      <c r="B743" s="386"/>
      <c r="C743" s="387"/>
      <c r="D743" s="387"/>
    </row>
    <row r="744" spans="1:4">
      <c r="A744" s="386"/>
      <c r="B744" s="386"/>
      <c r="C744" s="387"/>
      <c r="D744" s="387"/>
    </row>
    <row r="745" spans="1:4">
      <c r="A745" s="386"/>
      <c r="B745" s="386"/>
      <c r="C745" s="387"/>
    </row>
    <row r="746" spans="1:4">
      <c r="A746" s="386"/>
      <c r="B746" s="386"/>
      <c r="C746" s="387"/>
      <c r="D746" s="387"/>
    </row>
    <row r="747" spans="1:4">
      <c r="A747" s="386"/>
      <c r="B747" s="386"/>
      <c r="C747" s="387"/>
      <c r="D747" s="387"/>
    </row>
    <row r="748" spans="1:4">
      <c r="A748" s="386"/>
      <c r="B748" s="386"/>
      <c r="C748" s="387"/>
      <c r="D748" s="387"/>
    </row>
    <row r="749" spans="1:4">
      <c r="A749" s="386"/>
      <c r="B749" s="386"/>
      <c r="C749" s="387"/>
      <c r="D749" s="387"/>
    </row>
    <row r="750" spans="1:4">
      <c r="A750" s="386"/>
      <c r="B750" s="386"/>
      <c r="C750" s="387"/>
      <c r="D750" s="387"/>
    </row>
    <row r="751" spans="1:4">
      <c r="A751" s="386"/>
      <c r="B751" s="386"/>
    </row>
    <row r="752" spans="1:4">
      <c r="A752" s="386"/>
      <c r="B752" s="386"/>
    </row>
    <row r="753" spans="1:4">
      <c r="A753" s="386"/>
      <c r="B753" s="386"/>
    </row>
    <row r="754" spans="1:4">
      <c r="A754" s="386"/>
      <c r="B754" s="386"/>
    </row>
    <row r="755" spans="1:4">
      <c r="A755" s="386"/>
      <c r="B755" s="386"/>
    </row>
    <row r="756" spans="1:4">
      <c r="A756" s="386"/>
      <c r="B756" s="386"/>
      <c r="C756" s="387"/>
      <c r="D756" s="387"/>
    </row>
    <row r="757" spans="1:4">
      <c r="A757" s="386"/>
      <c r="B757" s="386"/>
      <c r="C757" s="387"/>
      <c r="D757" s="387"/>
    </row>
    <row r="758" spans="1:4">
      <c r="A758" s="386"/>
      <c r="B758" s="386"/>
      <c r="C758" s="387"/>
      <c r="D758" s="387"/>
    </row>
    <row r="759" spans="1:4">
      <c r="A759" s="386"/>
      <c r="B759" s="386"/>
      <c r="C759" s="387"/>
      <c r="D759" s="387"/>
    </row>
    <row r="760" spans="1:4">
      <c r="A760" s="386"/>
      <c r="B760" s="386"/>
      <c r="C760" s="387"/>
      <c r="D760" s="387"/>
    </row>
    <row r="761" spans="1:4">
      <c r="A761" s="386"/>
      <c r="B761" s="386"/>
      <c r="C761" s="387"/>
      <c r="D761" s="387"/>
    </row>
    <row r="762" spans="1:4">
      <c r="A762" s="386"/>
      <c r="B762" s="386"/>
      <c r="C762" s="387"/>
      <c r="D762" s="387"/>
    </row>
    <row r="763" spans="1:4">
      <c r="A763" s="386"/>
      <c r="B763" s="386"/>
      <c r="C763" s="387"/>
      <c r="D763" s="387"/>
    </row>
    <row r="764" spans="1:4">
      <c r="A764" s="386"/>
      <c r="B764" s="386"/>
      <c r="C764" s="387"/>
      <c r="D764" s="387"/>
    </row>
    <row r="765" spans="1:4">
      <c r="A765" s="386"/>
      <c r="B765" s="386"/>
      <c r="C765" s="387"/>
      <c r="D765" s="387"/>
    </row>
    <row r="766" spans="1:4">
      <c r="A766" s="386"/>
      <c r="B766" s="386"/>
    </row>
    <row r="767" spans="1:4">
      <c r="A767" s="386"/>
      <c r="B767" s="386"/>
    </row>
    <row r="768" spans="1:4">
      <c r="A768" s="386"/>
      <c r="B768" s="386"/>
    </row>
    <row r="769" spans="1:2">
      <c r="A769" s="386"/>
      <c r="B769" s="386"/>
    </row>
    <row r="770" spans="1:2">
      <c r="A770" s="386"/>
      <c r="B770" s="386"/>
    </row>
    <row r="771" spans="1:2">
      <c r="A771" s="386"/>
      <c r="B771" s="386"/>
    </row>
    <row r="772" spans="1:2">
      <c r="A772" s="386"/>
      <c r="B772" s="386"/>
    </row>
    <row r="773" spans="1:2">
      <c r="A773" s="386"/>
      <c r="B773" s="386"/>
    </row>
    <row r="774" spans="1:2">
      <c r="A774" s="386"/>
      <c r="B774" s="386"/>
    </row>
    <row r="775" spans="1:2">
      <c r="A775" s="386"/>
      <c r="B775" s="386"/>
    </row>
    <row r="776" spans="1:2">
      <c r="A776" s="386"/>
      <c r="B776" s="386"/>
    </row>
    <row r="777" spans="1:2">
      <c r="A777" s="386"/>
      <c r="B777" s="386"/>
    </row>
    <row r="778" spans="1:2">
      <c r="A778" s="386"/>
      <c r="B778" s="386"/>
    </row>
    <row r="779" spans="1:2">
      <c r="A779" s="386"/>
      <c r="B779" s="386"/>
    </row>
    <row r="780" spans="1:2">
      <c r="A780" s="386"/>
      <c r="B780" s="386"/>
    </row>
    <row r="781" spans="1:2">
      <c r="A781" s="386"/>
      <c r="B781" s="386"/>
    </row>
    <row r="782" spans="1:2">
      <c r="A782" s="386"/>
      <c r="B782" s="386"/>
    </row>
    <row r="783" spans="1:2">
      <c r="A783" s="386"/>
      <c r="B783" s="386"/>
    </row>
    <row r="784" spans="1:2">
      <c r="A784" s="386"/>
      <c r="B784" s="386"/>
    </row>
    <row r="785" spans="1:2">
      <c r="A785" s="386"/>
      <c r="B785" s="386"/>
    </row>
    <row r="786" spans="1:2">
      <c r="A786" s="386"/>
      <c r="B786" s="386"/>
    </row>
    <row r="787" spans="1:2">
      <c r="A787" s="386"/>
      <c r="B787" s="386"/>
    </row>
    <row r="788" spans="1:2">
      <c r="A788" s="386"/>
      <c r="B788" s="386"/>
    </row>
    <row r="789" spans="1:2">
      <c r="A789" s="386"/>
      <c r="B789" s="386"/>
    </row>
    <row r="790" spans="1:2">
      <c r="A790" s="386"/>
      <c r="B790" s="386"/>
    </row>
    <row r="791" spans="1:2">
      <c r="A791" s="386"/>
      <c r="B791" s="386"/>
    </row>
    <row r="792" spans="1:2">
      <c r="A792" s="386"/>
      <c r="B792" s="386"/>
    </row>
    <row r="793" spans="1:2">
      <c r="A793" s="386"/>
      <c r="B793" s="386"/>
    </row>
    <row r="794" spans="1:2">
      <c r="A794" s="386"/>
      <c r="B794" s="386"/>
    </row>
    <row r="795" spans="1:2">
      <c r="A795" s="386"/>
      <c r="B795" s="386"/>
    </row>
    <row r="796" spans="1:2">
      <c r="A796" s="386"/>
      <c r="B796" s="386"/>
    </row>
    <row r="797" spans="1:2">
      <c r="A797" s="386"/>
      <c r="B797" s="386"/>
    </row>
    <row r="798" spans="1:2">
      <c r="A798" s="386"/>
      <c r="B798" s="386"/>
    </row>
    <row r="799" spans="1:2">
      <c r="A799" s="386"/>
      <c r="B799" s="386"/>
    </row>
    <row r="800" spans="1:2">
      <c r="A800" s="386"/>
      <c r="B800" s="386"/>
    </row>
    <row r="801" spans="1:4">
      <c r="A801" s="386"/>
      <c r="B801" s="386"/>
    </row>
    <row r="802" spans="1:4">
      <c r="A802" s="386"/>
      <c r="B802" s="386"/>
    </row>
    <row r="803" spans="1:4">
      <c r="A803" s="386"/>
      <c r="B803" s="386"/>
    </row>
    <row r="804" spans="1:4">
      <c r="A804" s="386"/>
      <c r="B804" s="386"/>
    </row>
    <row r="805" spans="1:4">
      <c r="A805" s="386"/>
      <c r="B805" s="386"/>
    </row>
    <row r="806" spans="1:4">
      <c r="A806" s="386"/>
      <c r="B806" s="386"/>
    </row>
    <row r="807" spans="1:4">
      <c r="A807" s="386"/>
      <c r="B807" s="386"/>
      <c r="C807" s="388"/>
      <c r="D807" s="388"/>
    </row>
    <row r="808" spans="1:4">
      <c r="A808" s="386"/>
      <c r="B808" s="386"/>
      <c r="C808" s="387"/>
      <c r="D808" s="387"/>
    </row>
    <row r="809" spans="1:4">
      <c r="A809" s="386"/>
      <c r="B809" s="386"/>
      <c r="C809" s="387"/>
      <c r="D809" s="387"/>
    </row>
    <row r="810" spans="1:4">
      <c r="A810" s="386"/>
      <c r="B810" s="386"/>
    </row>
    <row r="811" spans="1:4">
      <c r="A811" s="386"/>
      <c r="B811" s="386"/>
    </row>
    <row r="812" spans="1:4">
      <c r="A812" s="386"/>
      <c r="B812" s="386"/>
    </row>
    <row r="813" spans="1:4">
      <c r="A813" s="386"/>
      <c r="B813" s="386"/>
    </row>
    <row r="814" spans="1:4">
      <c r="A814" s="386"/>
      <c r="B814" s="386"/>
    </row>
    <row r="815" spans="1:4">
      <c r="A815" s="386"/>
      <c r="B815" s="386"/>
    </row>
    <row r="816" spans="1:4">
      <c r="A816" s="386"/>
      <c r="B816" s="386"/>
    </row>
    <row r="817" spans="1:4">
      <c r="A817" s="386"/>
      <c r="B817" s="386"/>
    </row>
    <row r="818" spans="1:4">
      <c r="A818" s="386"/>
      <c r="B818" s="386"/>
    </row>
    <row r="819" spans="1:4">
      <c r="A819" s="386"/>
      <c r="B819" s="386"/>
    </row>
    <row r="820" spans="1:4">
      <c r="A820" s="386"/>
      <c r="B820" s="386"/>
    </row>
    <row r="821" spans="1:4">
      <c r="A821" s="386"/>
      <c r="B821" s="386"/>
    </row>
    <row r="822" spans="1:4">
      <c r="A822" s="386"/>
      <c r="B822" s="386"/>
    </row>
    <row r="823" spans="1:4">
      <c r="A823" s="386"/>
      <c r="B823" s="386"/>
      <c r="C823" s="387"/>
      <c r="D823" s="387"/>
    </row>
    <row r="824" spans="1:4">
      <c r="A824" s="386"/>
      <c r="B824" s="386"/>
      <c r="C824" s="387"/>
      <c r="D824" s="387"/>
    </row>
    <row r="825" spans="1:4">
      <c r="A825" s="386"/>
      <c r="B825" s="386"/>
      <c r="C825" s="387"/>
      <c r="D825" s="387"/>
    </row>
    <row r="826" spans="1:4">
      <c r="A826" s="386"/>
      <c r="B826" s="386"/>
      <c r="C826" s="387"/>
      <c r="D826" s="387"/>
    </row>
    <row r="827" spans="1:4">
      <c r="A827" s="386"/>
      <c r="B827" s="386"/>
      <c r="C827" s="387"/>
      <c r="D827" s="387"/>
    </row>
    <row r="828" spans="1:4">
      <c r="A828" s="386"/>
      <c r="B828" s="386"/>
      <c r="C828" s="387"/>
      <c r="D828" s="387"/>
    </row>
    <row r="829" spans="1:4">
      <c r="A829" s="386"/>
      <c r="B829" s="386"/>
    </row>
    <row r="830" spans="1:4">
      <c r="A830" s="386"/>
      <c r="B830" s="386"/>
    </row>
    <row r="831" spans="1:4">
      <c r="A831" s="386"/>
      <c r="B831" s="386"/>
    </row>
    <row r="832" spans="1:4">
      <c r="A832" s="386"/>
      <c r="B832" s="386"/>
    </row>
    <row r="833" spans="1:4">
      <c r="A833" s="386"/>
      <c r="B833" s="386"/>
    </row>
    <row r="834" spans="1:4">
      <c r="A834" s="386"/>
      <c r="B834" s="386"/>
    </row>
    <row r="835" spans="1:4">
      <c r="A835" s="386"/>
      <c r="B835" s="386"/>
    </row>
    <row r="836" spans="1:4">
      <c r="A836" s="386"/>
      <c r="B836" s="386"/>
    </row>
    <row r="837" spans="1:4">
      <c r="A837" s="386"/>
      <c r="B837" s="386"/>
      <c r="C837" s="387"/>
      <c r="D837" s="387"/>
    </row>
    <row r="838" spans="1:4">
      <c r="A838" s="386"/>
      <c r="B838" s="386"/>
      <c r="C838" s="387"/>
      <c r="D838" s="387"/>
    </row>
    <row r="839" spans="1:4">
      <c r="A839" s="386"/>
      <c r="B839" s="386"/>
      <c r="C839" s="387"/>
      <c r="D839" s="387"/>
    </row>
    <row r="840" spans="1:4">
      <c r="A840" s="386"/>
      <c r="B840" s="386"/>
      <c r="C840" s="387"/>
      <c r="D840" s="387"/>
    </row>
    <row r="841" spans="1:4">
      <c r="A841" s="386"/>
      <c r="B841" s="386"/>
    </row>
    <row r="842" spans="1:4">
      <c r="A842" s="386"/>
      <c r="B842" s="386"/>
    </row>
    <row r="843" spans="1:4">
      <c r="A843" s="386"/>
      <c r="B843" s="386"/>
      <c r="C843" s="388"/>
      <c r="D843" s="388"/>
    </row>
    <row r="844" spans="1:4">
      <c r="A844" s="386"/>
      <c r="B844" s="386"/>
    </row>
    <row r="845" spans="1:4">
      <c r="A845" s="386"/>
      <c r="B845" s="386"/>
      <c r="C845" s="387"/>
      <c r="D845" s="387"/>
    </row>
    <row r="846" spans="1:4">
      <c r="A846" s="386"/>
      <c r="B846" s="386"/>
      <c r="C846" s="387"/>
      <c r="D846" s="387"/>
    </row>
    <row r="847" spans="1:4">
      <c r="A847" s="386"/>
      <c r="B847" s="386"/>
    </row>
    <row r="848" spans="1:4">
      <c r="A848" s="386"/>
      <c r="B848" s="386"/>
      <c r="C848" s="387"/>
      <c r="D848" s="387"/>
    </row>
    <row r="849" spans="1:4">
      <c r="A849" s="386"/>
      <c r="B849" s="386"/>
      <c r="C849" s="387"/>
      <c r="D849" s="387"/>
    </row>
    <row r="850" spans="1:4">
      <c r="A850" s="386"/>
      <c r="B850" s="386"/>
      <c r="C850" s="387"/>
      <c r="D850" s="387"/>
    </row>
    <row r="851" spans="1:4">
      <c r="A851" s="386"/>
      <c r="B851" s="386"/>
      <c r="C851" s="387"/>
      <c r="D851" s="387"/>
    </row>
    <row r="852" spans="1:4">
      <c r="A852" s="386"/>
      <c r="B852" s="386"/>
      <c r="C852" s="387"/>
      <c r="D852" s="387"/>
    </row>
    <row r="853" spans="1:4">
      <c r="A853" s="386"/>
      <c r="B853" s="386"/>
      <c r="C853" s="387"/>
      <c r="D853" s="387"/>
    </row>
    <row r="854" spans="1:4">
      <c r="A854" s="386"/>
      <c r="B854" s="386"/>
      <c r="C854" s="388"/>
      <c r="D854" s="388"/>
    </row>
    <row r="855" spans="1:4">
      <c r="A855" s="386"/>
      <c r="B855" s="386"/>
      <c r="C855" s="387"/>
      <c r="D855" s="387"/>
    </row>
    <row r="856" spans="1:4">
      <c r="A856" s="386"/>
      <c r="B856" s="386"/>
      <c r="C856" s="387"/>
      <c r="D856" s="387"/>
    </row>
    <row r="857" spans="1:4">
      <c r="A857" s="386"/>
      <c r="B857" s="386"/>
    </row>
    <row r="858" spans="1:4">
      <c r="A858" s="386"/>
      <c r="B858" s="386"/>
    </row>
    <row r="859" spans="1:4">
      <c r="A859" s="386"/>
      <c r="B859" s="386"/>
    </row>
    <row r="860" spans="1:4">
      <c r="A860" s="386"/>
      <c r="B860" s="386"/>
      <c r="C860" s="387"/>
      <c r="D860" s="387"/>
    </row>
    <row r="861" spans="1:4">
      <c r="A861" s="386"/>
      <c r="B861" s="386"/>
      <c r="C861" s="387"/>
      <c r="D861" s="387"/>
    </row>
    <row r="862" spans="1:4">
      <c r="A862" s="386"/>
      <c r="B862" s="386"/>
      <c r="C862" s="387"/>
      <c r="D862" s="387"/>
    </row>
    <row r="863" spans="1:4">
      <c r="A863" s="386"/>
      <c r="B863" s="386"/>
      <c r="C863" s="387"/>
      <c r="D863" s="387"/>
    </row>
    <row r="864" spans="1:4">
      <c r="A864" s="386"/>
      <c r="B864" s="386"/>
    </row>
    <row r="865" spans="1:4">
      <c r="A865" s="386"/>
      <c r="B865" s="386"/>
      <c r="C865" s="387"/>
      <c r="D865" s="387"/>
    </row>
    <row r="866" spans="1:4">
      <c r="A866" s="386"/>
      <c r="B866" s="386"/>
      <c r="C866" s="387"/>
      <c r="D866" s="387"/>
    </row>
    <row r="867" spans="1:4">
      <c r="A867" s="386"/>
      <c r="B867" s="386"/>
    </row>
    <row r="868" spans="1:4">
      <c r="A868" s="386"/>
      <c r="B868" s="386"/>
    </row>
    <row r="869" spans="1:4">
      <c r="A869" s="386"/>
      <c r="B869" s="386"/>
      <c r="C869" s="387"/>
      <c r="D869" s="387"/>
    </row>
    <row r="870" spans="1:4">
      <c r="A870" s="386"/>
      <c r="B870" s="386"/>
      <c r="C870" s="387"/>
      <c r="D870" s="387"/>
    </row>
    <row r="871" spans="1:4">
      <c r="A871" s="386"/>
      <c r="B871" s="386"/>
      <c r="C871" s="388"/>
      <c r="D871" s="388"/>
    </row>
    <row r="872" spans="1:4">
      <c r="A872" s="386"/>
      <c r="B872" s="386"/>
      <c r="C872" s="387"/>
      <c r="D872" s="387"/>
    </row>
    <row r="873" spans="1:4">
      <c r="A873" s="386"/>
      <c r="B873" s="386"/>
    </row>
    <row r="874" spans="1:4">
      <c r="A874" s="386"/>
      <c r="B874" s="386"/>
      <c r="C874" s="388"/>
      <c r="D874" s="388"/>
    </row>
    <row r="875" spans="1:4">
      <c r="A875" s="386"/>
      <c r="B875" s="386"/>
      <c r="C875" s="388"/>
      <c r="D875" s="388"/>
    </row>
    <row r="876" spans="1:4">
      <c r="A876" s="386"/>
      <c r="B876" s="386"/>
    </row>
    <row r="877" spans="1:4">
      <c r="A877" s="386"/>
      <c r="B877" s="386"/>
    </row>
    <row r="878" spans="1:4">
      <c r="A878" s="386"/>
      <c r="B878" s="386"/>
    </row>
    <row r="879" spans="1:4">
      <c r="A879" s="386"/>
      <c r="B879" s="386"/>
    </row>
    <row r="880" spans="1:4">
      <c r="A880" s="386"/>
      <c r="B880" s="386"/>
      <c r="C880" s="387"/>
      <c r="D880" s="387"/>
    </row>
    <row r="881" spans="1:4">
      <c r="A881" s="386"/>
      <c r="B881" s="386"/>
      <c r="C881" s="387"/>
      <c r="D881" s="387"/>
    </row>
    <row r="882" spans="1:4">
      <c r="A882" s="386"/>
      <c r="B882" s="386"/>
      <c r="C882" s="387"/>
      <c r="D882" s="387"/>
    </row>
    <row r="883" spans="1:4">
      <c r="A883" s="386"/>
      <c r="B883" s="386"/>
    </row>
    <row r="884" spans="1:4">
      <c r="A884" s="386"/>
      <c r="B884" s="386"/>
      <c r="C884" s="387"/>
      <c r="D884" s="387"/>
    </row>
    <row r="885" spans="1:4">
      <c r="A885" s="386"/>
      <c r="B885" s="386"/>
      <c r="C885" s="387"/>
      <c r="D885" s="387"/>
    </row>
    <row r="886" spans="1:4">
      <c r="A886" s="386"/>
      <c r="B886" s="386"/>
    </row>
    <row r="887" spans="1:4">
      <c r="A887" s="386"/>
      <c r="B887" s="386"/>
      <c r="C887" s="387"/>
      <c r="D887" s="387"/>
    </row>
    <row r="888" spans="1:4">
      <c r="A888" s="386"/>
      <c r="B888" s="386"/>
      <c r="C888" s="387"/>
      <c r="D888" s="387"/>
    </row>
    <row r="889" spans="1:4">
      <c r="A889" s="386"/>
      <c r="B889" s="386"/>
    </row>
    <row r="890" spans="1:4">
      <c r="A890" s="386"/>
      <c r="B890" s="386"/>
      <c r="C890" s="387"/>
      <c r="D890" s="387"/>
    </row>
    <row r="891" spans="1:4">
      <c r="A891" s="386"/>
      <c r="B891" s="386"/>
      <c r="C891" s="387"/>
      <c r="D891" s="387"/>
    </row>
    <row r="892" spans="1:4">
      <c r="A892" s="386"/>
      <c r="B892" s="386"/>
      <c r="C892" s="387"/>
      <c r="D892" s="387"/>
    </row>
    <row r="893" spans="1:4">
      <c r="A893" s="386"/>
      <c r="B893" s="386"/>
    </row>
    <row r="894" spans="1:4">
      <c r="A894" s="386"/>
      <c r="B894" s="386"/>
      <c r="C894" s="387"/>
      <c r="D894" s="387"/>
    </row>
    <row r="895" spans="1:4">
      <c r="A895" s="386"/>
      <c r="B895" s="386"/>
      <c r="C895" s="387"/>
      <c r="D895" s="387"/>
    </row>
    <row r="896" spans="1:4">
      <c r="A896" s="386"/>
      <c r="B896" s="386"/>
    </row>
    <row r="897" spans="1:4">
      <c r="A897" s="386"/>
      <c r="B897" s="386"/>
      <c r="C897" s="387"/>
      <c r="D897" s="387"/>
    </row>
    <row r="898" spans="1:4">
      <c r="A898" s="386"/>
      <c r="B898" s="386"/>
      <c r="C898" s="387"/>
      <c r="D898" s="387"/>
    </row>
    <row r="899" spans="1:4">
      <c r="A899" s="386"/>
      <c r="B899" s="386"/>
    </row>
    <row r="900" spans="1:4">
      <c r="A900" s="386"/>
      <c r="B900" s="386"/>
      <c r="C900" s="387"/>
      <c r="D900" s="387"/>
    </row>
    <row r="901" spans="1:4">
      <c r="A901" s="386"/>
      <c r="B901" s="386"/>
      <c r="C901" s="387"/>
      <c r="D901" s="387"/>
    </row>
    <row r="902" spans="1:4">
      <c r="A902" s="386"/>
      <c r="B902" s="386"/>
    </row>
    <row r="903" spans="1:4">
      <c r="A903" s="386"/>
      <c r="B903" s="386"/>
      <c r="C903" s="387"/>
      <c r="D903" s="387"/>
    </row>
    <row r="904" spans="1:4">
      <c r="A904" s="386"/>
      <c r="B904" s="386"/>
      <c r="C904" s="387"/>
      <c r="D904" s="387"/>
    </row>
    <row r="905" spans="1:4">
      <c r="A905" s="386"/>
      <c r="B905" s="386"/>
    </row>
    <row r="906" spans="1:4">
      <c r="A906" s="386"/>
      <c r="B906" s="386"/>
      <c r="C906" s="387"/>
      <c r="D906" s="387"/>
    </row>
    <row r="907" spans="1:4">
      <c r="A907" s="386"/>
      <c r="B907" s="386"/>
      <c r="C907" s="387"/>
      <c r="D907" s="387"/>
    </row>
    <row r="908" spans="1:4">
      <c r="A908" s="386"/>
      <c r="B908" s="386"/>
      <c r="C908" s="387"/>
      <c r="D908" s="387"/>
    </row>
    <row r="909" spans="1:4">
      <c r="A909" s="386"/>
      <c r="B909" s="386"/>
      <c r="C909" s="387"/>
      <c r="D909" s="387"/>
    </row>
    <row r="910" spans="1:4">
      <c r="A910" s="386"/>
      <c r="B910" s="386"/>
      <c r="C910" s="387"/>
      <c r="D910" s="387"/>
    </row>
    <row r="911" spans="1:4">
      <c r="A911" s="386"/>
      <c r="B911" s="386"/>
      <c r="C911" s="387"/>
      <c r="D911" s="387"/>
    </row>
    <row r="912" spans="1:4">
      <c r="A912" s="386"/>
      <c r="B912" s="386"/>
      <c r="C912" s="387"/>
      <c r="D912" s="387"/>
    </row>
    <row r="913" spans="1:4">
      <c r="A913" s="386"/>
      <c r="B913" s="386"/>
      <c r="C913" s="387"/>
      <c r="D913" s="387"/>
    </row>
    <row r="914" spans="1:4">
      <c r="A914" s="386"/>
      <c r="B914" s="386"/>
      <c r="C914" s="387"/>
      <c r="D914" s="387"/>
    </row>
    <row r="915" spans="1:4">
      <c r="A915" s="386"/>
      <c r="B915" s="386"/>
    </row>
    <row r="916" spans="1:4">
      <c r="A916" s="386"/>
      <c r="B916" s="386"/>
    </row>
    <row r="917" spans="1:4">
      <c r="A917" s="386"/>
      <c r="B917" s="386"/>
    </row>
    <row r="918" spans="1:4">
      <c r="A918" s="386"/>
      <c r="B918" s="386"/>
    </row>
    <row r="919" spans="1:4">
      <c r="A919" s="386"/>
      <c r="B919" s="386"/>
    </row>
    <row r="920" spans="1:4">
      <c r="A920" s="386"/>
      <c r="B920" s="386"/>
    </row>
    <row r="921" spans="1:4">
      <c r="A921" s="386"/>
      <c r="B921" s="386"/>
    </row>
    <row r="922" spans="1:4">
      <c r="A922" s="386"/>
      <c r="B922" s="386"/>
    </row>
    <row r="923" spans="1:4">
      <c r="A923" s="386"/>
      <c r="B923" s="386"/>
    </row>
    <row r="924" spans="1:4">
      <c r="A924" s="386"/>
      <c r="B924" s="386"/>
    </row>
    <row r="925" spans="1:4">
      <c r="A925" s="386"/>
      <c r="B925" s="386"/>
    </row>
    <row r="926" spans="1:4">
      <c r="A926" s="386"/>
      <c r="B926" s="386"/>
    </row>
    <row r="927" spans="1:4">
      <c r="A927" s="386"/>
      <c r="B927" s="386"/>
    </row>
    <row r="928" spans="1:4">
      <c r="A928" s="386"/>
      <c r="B928" s="386"/>
    </row>
    <row r="929" spans="1:2">
      <c r="A929" s="386"/>
      <c r="B929" s="386"/>
    </row>
    <row r="930" spans="1:2">
      <c r="A930" s="386"/>
      <c r="B930" s="386"/>
    </row>
    <row r="931" spans="1:2">
      <c r="A931" s="386"/>
      <c r="B931" s="386"/>
    </row>
    <row r="932" spans="1:2">
      <c r="A932" s="386"/>
      <c r="B932" s="386"/>
    </row>
    <row r="933" spans="1:2">
      <c r="A933" s="386"/>
      <c r="B933" s="386"/>
    </row>
    <row r="934" spans="1:2">
      <c r="A934" s="386"/>
      <c r="B934" s="386"/>
    </row>
    <row r="935" spans="1:2">
      <c r="A935" s="386"/>
      <c r="B935" s="386"/>
    </row>
    <row r="936" spans="1:2">
      <c r="A936" s="386"/>
      <c r="B936" s="386"/>
    </row>
    <row r="937" spans="1:2">
      <c r="A937" s="386"/>
      <c r="B937" s="386"/>
    </row>
    <row r="938" spans="1:2">
      <c r="A938" s="386"/>
      <c r="B938" s="386"/>
    </row>
    <row r="939" spans="1:2">
      <c r="A939" s="386"/>
      <c r="B939" s="386"/>
    </row>
    <row r="940" spans="1:2">
      <c r="A940" s="386"/>
      <c r="B940" s="386"/>
    </row>
    <row r="941" spans="1:2">
      <c r="A941" s="386"/>
      <c r="B941" s="386"/>
    </row>
    <row r="942" spans="1:2">
      <c r="A942" s="386"/>
      <c r="B942" s="386"/>
    </row>
    <row r="943" spans="1:2">
      <c r="A943" s="386"/>
      <c r="B943" s="386"/>
    </row>
    <row r="944" spans="1:2">
      <c r="A944" s="386"/>
      <c r="B944" s="386"/>
    </row>
    <row r="945" spans="1:2">
      <c r="A945" s="386"/>
      <c r="B945" s="386"/>
    </row>
    <row r="946" spans="1:2">
      <c r="A946" s="386"/>
      <c r="B946" s="386"/>
    </row>
    <row r="947" spans="1:2">
      <c r="A947" s="386"/>
      <c r="B947" s="386"/>
    </row>
    <row r="948" spans="1:2">
      <c r="A948" s="386"/>
      <c r="B948" s="386"/>
    </row>
    <row r="949" spans="1:2">
      <c r="A949" s="386"/>
      <c r="B949" s="386"/>
    </row>
    <row r="950" spans="1:2">
      <c r="A950" s="386"/>
      <c r="B950" s="386"/>
    </row>
    <row r="951" spans="1:2">
      <c r="A951" s="386"/>
      <c r="B951" s="386"/>
    </row>
    <row r="952" spans="1:2">
      <c r="A952" s="386"/>
      <c r="B952" s="386"/>
    </row>
    <row r="953" spans="1:2">
      <c r="A953" s="386"/>
      <c r="B953" s="386"/>
    </row>
    <row r="954" spans="1:2">
      <c r="A954" s="386"/>
      <c r="B954" s="386"/>
    </row>
    <row r="955" spans="1:2">
      <c r="A955" s="386"/>
      <c r="B955" s="386"/>
    </row>
    <row r="956" spans="1:2">
      <c r="A956" s="386"/>
      <c r="B956" s="386"/>
    </row>
    <row r="957" spans="1:2">
      <c r="A957" s="386"/>
      <c r="B957" s="386"/>
    </row>
    <row r="958" spans="1:2">
      <c r="A958" s="386"/>
      <c r="B958" s="386"/>
    </row>
    <row r="959" spans="1:2">
      <c r="A959" s="386"/>
      <c r="B959" s="386"/>
    </row>
    <row r="960" spans="1:2">
      <c r="A960" s="386"/>
      <c r="B960" s="386"/>
    </row>
    <row r="961" spans="1:2">
      <c r="A961" s="386"/>
      <c r="B961" s="386"/>
    </row>
    <row r="962" spans="1:2">
      <c r="A962" s="386"/>
      <c r="B962" s="386"/>
    </row>
    <row r="963" spans="1:2">
      <c r="A963" s="386"/>
      <c r="B963" s="386"/>
    </row>
    <row r="964" spans="1:2">
      <c r="A964" s="386"/>
      <c r="B964" s="386"/>
    </row>
    <row r="965" spans="1:2">
      <c r="A965" s="386"/>
      <c r="B965" s="386"/>
    </row>
    <row r="966" spans="1:2">
      <c r="A966" s="386"/>
      <c r="B966" s="386"/>
    </row>
    <row r="967" spans="1:2">
      <c r="A967" s="386"/>
      <c r="B967" s="386"/>
    </row>
    <row r="968" spans="1:2">
      <c r="A968" s="386"/>
      <c r="B968" s="386"/>
    </row>
    <row r="969" spans="1:2">
      <c r="A969" s="386"/>
      <c r="B969" s="386"/>
    </row>
    <row r="970" spans="1:2">
      <c r="A970" s="386"/>
      <c r="B970" s="386"/>
    </row>
    <row r="971" spans="1:2">
      <c r="A971" s="386"/>
      <c r="B971" s="386"/>
    </row>
    <row r="972" spans="1:2">
      <c r="A972" s="386"/>
      <c r="B972" s="386"/>
    </row>
    <row r="973" spans="1:2">
      <c r="A973" s="386"/>
      <c r="B973" s="386"/>
    </row>
    <row r="974" spans="1:2">
      <c r="A974" s="386"/>
      <c r="B974" s="386"/>
    </row>
    <row r="975" spans="1:2">
      <c r="A975" s="386"/>
      <c r="B975" s="386"/>
    </row>
    <row r="976" spans="1:2">
      <c r="A976" s="386"/>
      <c r="B976" s="386"/>
    </row>
    <row r="977" spans="1:2">
      <c r="A977" s="386"/>
      <c r="B977" s="386"/>
    </row>
    <row r="978" spans="1:2">
      <c r="A978" s="386"/>
      <c r="B978" s="386"/>
    </row>
    <row r="979" spans="1:2">
      <c r="A979" s="386"/>
      <c r="B979" s="386"/>
    </row>
    <row r="980" spans="1:2">
      <c r="A980" s="386"/>
      <c r="B980" s="386"/>
    </row>
    <row r="981" spans="1:2">
      <c r="A981" s="386"/>
      <c r="B981" s="386"/>
    </row>
    <row r="982" spans="1:2">
      <c r="A982" s="386"/>
      <c r="B982" s="386"/>
    </row>
    <row r="983" spans="1:2">
      <c r="A983" s="386"/>
      <c r="B983" s="386"/>
    </row>
    <row r="984" spans="1:2">
      <c r="A984" s="386"/>
      <c r="B984" s="386"/>
    </row>
    <row r="985" spans="1:2">
      <c r="A985" s="386"/>
      <c r="B985" s="386"/>
    </row>
    <row r="986" spans="1:2">
      <c r="A986" s="386"/>
      <c r="B986" s="386"/>
    </row>
    <row r="987" spans="1:2">
      <c r="A987" s="386"/>
      <c r="B987" s="386"/>
    </row>
    <row r="988" spans="1:2">
      <c r="A988" s="386"/>
      <c r="B988" s="386"/>
    </row>
    <row r="989" spans="1:2">
      <c r="A989" s="386"/>
      <c r="B989" s="386"/>
    </row>
    <row r="990" spans="1:2">
      <c r="A990" s="386"/>
      <c r="B990" s="386"/>
    </row>
    <row r="991" spans="1:2">
      <c r="A991" s="386"/>
      <c r="B991" s="386"/>
    </row>
    <row r="992" spans="1:2">
      <c r="A992" s="386"/>
      <c r="B992" s="386"/>
    </row>
    <row r="993" spans="1:2">
      <c r="A993" s="386"/>
      <c r="B993" s="386"/>
    </row>
    <row r="994" spans="1:2">
      <c r="A994" s="386"/>
      <c r="B994" s="386"/>
    </row>
    <row r="995" spans="1:2">
      <c r="A995" s="386"/>
      <c r="B995" s="386"/>
    </row>
    <row r="996" spans="1:2">
      <c r="A996" s="386"/>
      <c r="B996" s="386"/>
    </row>
    <row r="997" spans="1:2">
      <c r="A997" s="386"/>
      <c r="B997" s="386"/>
    </row>
    <row r="998" spans="1:2">
      <c r="A998" s="386"/>
      <c r="B998" s="386"/>
    </row>
    <row r="999" spans="1:2">
      <c r="A999" s="386"/>
      <c r="B999" s="386"/>
    </row>
    <row r="1000" spans="1:2">
      <c r="A1000" s="386"/>
      <c r="B1000" s="386"/>
    </row>
    <row r="1001" spans="1:2">
      <c r="A1001" s="386"/>
      <c r="B1001" s="386"/>
    </row>
    <row r="1002" spans="1:2">
      <c r="A1002" s="386"/>
      <c r="B1002" s="386"/>
    </row>
    <row r="1003" spans="1:2">
      <c r="A1003" s="386"/>
      <c r="B1003" s="386"/>
    </row>
    <row r="1004" spans="1:2">
      <c r="A1004" s="386"/>
      <c r="B1004" s="386"/>
    </row>
    <row r="1005" spans="1:2">
      <c r="A1005" s="386"/>
      <c r="B1005" s="386"/>
    </row>
    <row r="1006" spans="1:2">
      <c r="A1006" s="386"/>
      <c r="B1006" s="386"/>
    </row>
    <row r="1007" spans="1:2">
      <c r="A1007" s="386"/>
      <c r="B1007" s="386"/>
    </row>
    <row r="1008" spans="1:2">
      <c r="A1008" s="386"/>
      <c r="B1008" s="386"/>
    </row>
    <row r="1009" spans="1:2">
      <c r="A1009" s="386"/>
      <c r="B1009" s="386"/>
    </row>
    <row r="1010" spans="1:2">
      <c r="A1010" s="386"/>
      <c r="B1010" s="386"/>
    </row>
    <row r="1011" spans="1:2">
      <c r="A1011" s="386"/>
      <c r="B1011" s="386"/>
    </row>
    <row r="1012" spans="1:2">
      <c r="A1012" s="386"/>
      <c r="B1012" s="386"/>
    </row>
    <row r="1013" spans="1:2">
      <c r="A1013" s="386"/>
      <c r="B1013" s="386"/>
    </row>
    <row r="1014" spans="1:2">
      <c r="A1014" s="386"/>
      <c r="B1014" s="386"/>
    </row>
    <row r="1015" spans="1:2">
      <c r="A1015" s="386"/>
      <c r="B1015" s="386"/>
    </row>
    <row r="1016" spans="1:2">
      <c r="A1016" s="386"/>
      <c r="B1016" s="386"/>
    </row>
    <row r="1017" spans="1:2">
      <c r="A1017" s="386"/>
      <c r="B1017" s="386"/>
    </row>
    <row r="1018" spans="1:2">
      <c r="A1018" s="386"/>
      <c r="B1018" s="386"/>
    </row>
    <row r="1019" spans="1:2">
      <c r="A1019" s="386"/>
      <c r="B1019" s="386"/>
    </row>
    <row r="1020" spans="1:2">
      <c r="A1020" s="386"/>
      <c r="B1020" s="386"/>
    </row>
    <row r="1021" spans="1:2">
      <c r="A1021" s="386"/>
      <c r="B1021" s="386"/>
    </row>
    <row r="1022" spans="1:2">
      <c r="A1022" s="386"/>
      <c r="B1022" s="386"/>
    </row>
    <row r="1023" spans="1:2">
      <c r="A1023" s="386"/>
      <c r="B1023" s="386"/>
    </row>
    <row r="1024" spans="1:2">
      <c r="A1024" s="386"/>
      <c r="B1024" s="386"/>
    </row>
    <row r="1025" spans="1:2">
      <c r="A1025" s="386"/>
      <c r="B1025" s="386"/>
    </row>
    <row r="1026" spans="1:2">
      <c r="A1026" s="386"/>
      <c r="B1026" s="386"/>
    </row>
    <row r="1027" spans="1:2">
      <c r="A1027" s="386"/>
      <c r="B1027" s="386"/>
    </row>
    <row r="1028" spans="1:2">
      <c r="A1028" s="386"/>
      <c r="B1028" s="386"/>
    </row>
    <row r="1029" spans="1:2">
      <c r="A1029" s="386"/>
      <c r="B1029" s="386"/>
    </row>
    <row r="1030" spans="1:2">
      <c r="A1030" s="386"/>
      <c r="B1030" s="386"/>
    </row>
    <row r="1031" spans="1:2">
      <c r="A1031" s="386"/>
      <c r="B1031" s="386"/>
    </row>
    <row r="1032" spans="1:2">
      <c r="A1032" s="386"/>
      <c r="B1032" s="386"/>
    </row>
    <row r="1033" spans="1:2">
      <c r="A1033" s="386"/>
      <c r="B1033" s="386"/>
    </row>
    <row r="1034" spans="1:2">
      <c r="A1034" s="386"/>
      <c r="B1034" s="386"/>
    </row>
    <row r="1035" spans="1:2">
      <c r="A1035" s="386"/>
      <c r="B1035" s="386"/>
    </row>
    <row r="1036" spans="1:2">
      <c r="A1036" s="386"/>
      <c r="B1036" s="386"/>
    </row>
    <row r="1037" spans="1:2">
      <c r="A1037" s="386"/>
      <c r="B1037" s="386"/>
    </row>
    <row r="1038" spans="1:2">
      <c r="A1038" s="386"/>
      <c r="B1038" s="386"/>
    </row>
    <row r="1039" spans="1:2">
      <c r="A1039" s="386"/>
      <c r="B1039" s="386"/>
    </row>
    <row r="1040" spans="1:2">
      <c r="A1040" s="386"/>
      <c r="B1040" s="386"/>
    </row>
    <row r="1041" spans="1:2">
      <c r="A1041" s="386"/>
      <c r="B1041" s="386"/>
    </row>
    <row r="1042" spans="1:2">
      <c r="A1042" s="386"/>
      <c r="B1042" s="386"/>
    </row>
    <row r="1043" spans="1:2">
      <c r="A1043" s="386"/>
      <c r="B1043" s="386"/>
    </row>
    <row r="1044" spans="1:2">
      <c r="A1044" s="386"/>
      <c r="B1044" s="386"/>
    </row>
    <row r="1045" spans="1:2">
      <c r="A1045" s="386"/>
      <c r="B1045" s="386"/>
    </row>
    <row r="1046" spans="1:2">
      <c r="A1046" s="386"/>
      <c r="B1046" s="386"/>
    </row>
    <row r="1047" spans="1:2">
      <c r="A1047" s="386"/>
      <c r="B1047" s="386"/>
    </row>
    <row r="1048" spans="1:2">
      <c r="A1048" s="386"/>
      <c r="B1048" s="386"/>
    </row>
    <row r="1049" spans="1:2">
      <c r="A1049" s="386"/>
      <c r="B1049" s="386"/>
    </row>
    <row r="1050" spans="1:2">
      <c r="A1050" s="386"/>
      <c r="B1050" s="386"/>
    </row>
    <row r="1051" spans="1:2">
      <c r="A1051" s="386"/>
      <c r="B1051" s="386"/>
    </row>
    <row r="1052" spans="1:2">
      <c r="A1052" s="386"/>
      <c r="B1052" s="386"/>
    </row>
    <row r="1053" spans="1:2">
      <c r="A1053" s="386"/>
      <c r="B1053" s="386"/>
    </row>
    <row r="1054" spans="1:2">
      <c r="A1054" s="386"/>
      <c r="B1054" s="386"/>
    </row>
    <row r="1055" spans="1:2">
      <c r="A1055" s="386"/>
      <c r="B1055" s="386"/>
    </row>
    <row r="1056" spans="1:2">
      <c r="A1056" s="386"/>
      <c r="B1056" s="386"/>
    </row>
    <row r="1057" spans="1:2">
      <c r="A1057" s="386"/>
      <c r="B1057" s="386"/>
    </row>
    <row r="1058" spans="1:2">
      <c r="A1058" s="386"/>
      <c r="B1058" s="386"/>
    </row>
    <row r="1059" spans="1:2">
      <c r="A1059" s="386"/>
      <c r="B1059" s="386"/>
    </row>
    <row r="1060" spans="1:2">
      <c r="A1060" s="386"/>
      <c r="B1060" s="386"/>
    </row>
    <row r="1061" spans="1:2">
      <c r="A1061" s="386"/>
      <c r="B1061" s="386"/>
    </row>
    <row r="1062" spans="1:2">
      <c r="A1062" s="386"/>
      <c r="B1062" s="386"/>
    </row>
    <row r="1063" spans="1:2">
      <c r="A1063" s="386"/>
      <c r="B1063" s="386"/>
    </row>
    <row r="1064" spans="1:2">
      <c r="A1064" s="386"/>
      <c r="B1064" s="386"/>
    </row>
    <row r="1065" spans="1:2">
      <c r="A1065" s="386"/>
      <c r="B1065" s="386"/>
    </row>
    <row r="1066" spans="1:2">
      <c r="A1066" s="386"/>
      <c r="B1066" s="386"/>
    </row>
    <row r="1067" spans="1:2">
      <c r="A1067" s="386"/>
      <c r="B1067" s="386"/>
    </row>
    <row r="1068" spans="1:2">
      <c r="A1068" s="386"/>
      <c r="B1068" s="386"/>
    </row>
    <row r="1069" spans="1:2">
      <c r="A1069" s="386"/>
      <c r="B1069" s="386"/>
    </row>
    <row r="1070" spans="1:2">
      <c r="A1070" s="386"/>
      <c r="B1070" s="386"/>
    </row>
    <row r="1071" spans="1:2">
      <c r="A1071" s="386"/>
      <c r="B1071" s="386"/>
    </row>
    <row r="1072" spans="1:2">
      <c r="A1072" s="386"/>
      <c r="B1072" s="386"/>
    </row>
    <row r="1073" spans="1:2">
      <c r="A1073" s="386"/>
      <c r="B1073" s="386"/>
    </row>
    <row r="1074" spans="1:2">
      <c r="A1074" s="386"/>
      <c r="B1074" s="386"/>
    </row>
    <row r="1075" spans="1:2">
      <c r="A1075" s="386"/>
      <c r="B1075" s="386"/>
    </row>
    <row r="1076" spans="1:2">
      <c r="A1076" s="386"/>
      <c r="B1076" s="386"/>
    </row>
    <row r="1077" spans="1:2">
      <c r="A1077" s="386"/>
      <c r="B1077" s="386"/>
    </row>
    <row r="1078" spans="1:2">
      <c r="A1078" s="386"/>
      <c r="B1078" s="386"/>
    </row>
    <row r="1079" spans="1:2">
      <c r="A1079" s="386"/>
      <c r="B1079" s="386"/>
    </row>
    <row r="1080" spans="1:2">
      <c r="A1080" s="386"/>
      <c r="B1080" s="386"/>
    </row>
    <row r="1081" spans="1:2">
      <c r="A1081" s="386"/>
      <c r="B1081" s="386"/>
    </row>
    <row r="1082" spans="1:2">
      <c r="A1082" s="386"/>
      <c r="B1082" s="386"/>
    </row>
    <row r="1083" spans="1:2">
      <c r="A1083" s="386"/>
      <c r="B1083" s="386"/>
    </row>
    <row r="1084" spans="1:2">
      <c r="A1084" s="386"/>
      <c r="B1084" s="386"/>
    </row>
    <row r="1085" spans="1:2">
      <c r="A1085" s="386"/>
      <c r="B1085" s="386"/>
    </row>
    <row r="1086" spans="1:2">
      <c r="A1086" s="386"/>
      <c r="B1086" s="386"/>
    </row>
    <row r="1087" spans="1:2">
      <c r="A1087" s="386"/>
      <c r="B1087" s="386"/>
    </row>
    <row r="1088" spans="1:2">
      <c r="A1088" s="386"/>
      <c r="B1088" s="386"/>
    </row>
    <row r="1089" spans="1:2">
      <c r="A1089" s="386"/>
      <c r="B1089" s="386"/>
    </row>
    <row r="1090" spans="1:2">
      <c r="A1090" s="386"/>
      <c r="B1090" s="386"/>
    </row>
    <row r="1091" spans="1:2">
      <c r="A1091" s="386"/>
      <c r="B1091" s="386"/>
    </row>
    <row r="1092" spans="1:2">
      <c r="A1092" s="386"/>
      <c r="B1092" s="386"/>
    </row>
    <row r="1093" spans="1:2">
      <c r="A1093" s="386"/>
      <c r="B1093" s="386"/>
    </row>
    <row r="1094" spans="1:2">
      <c r="A1094" s="386"/>
      <c r="B1094" s="386"/>
    </row>
    <row r="1095" spans="1:2">
      <c r="A1095" s="386"/>
      <c r="B1095" s="386"/>
    </row>
    <row r="1096" spans="1:2">
      <c r="A1096" s="386"/>
      <c r="B1096" s="386"/>
    </row>
    <row r="1097" spans="1:2">
      <c r="A1097" s="386"/>
      <c r="B1097" s="386"/>
    </row>
    <row r="1098" spans="1:2">
      <c r="A1098" s="386"/>
      <c r="B1098" s="386"/>
    </row>
    <row r="1099" spans="1:2">
      <c r="A1099" s="386"/>
      <c r="B1099" s="386"/>
    </row>
    <row r="1100" spans="1:2">
      <c r="A1100" s="386"/>
      <c r="B1100" s="386"/>
    </row>
    <row r="1101" spans="1:2">
      <c r="A1101" s="386"/>
      <c r="B1101" s="386"/>
    </row>
    <row r="1102" spans="1:2">
      <c r="A1102" s="386"/>
      <c r="B1102" s="386"/>
    </row>
    <row r="1103" spans="1:2">
      <c r="A1103" s="386"/>
      <c r="B1103" s="386"/>
    </row>
    <row r="1104" spans="1:2">
      <c r="A1104" s="386"/>
      <c r="B1104" s="386"/>
    </row>
    <row r="1105" spans="1:2">
      <c r="A1105" s="386"/>
      <c r="B1105" s="386"/>
    </row>
    <row r="1106" spans="1:2">
      <c r="A1106" s="386"/>
      <c r="B1106" s="386"/>
    </row>
    <row r="1107" spans="1:2">
      <c r="A1107" s="386"/>
      <c r="B1107" s="386"/>
    </row>
    <row r="1108" spans="1:2">
      <c r="A1108" s="386"/>
      <c r="B1108" s="386"/>
    </row>
    <row r="1109" spans="1:2">
      <c r="A1109" s="386"/>
      <c r="B1109" s="386"/>
    </row>
    <row r="1110" spans="1:2">
      <c r="A1110" s="386"/>
      <c r="B1110" s="386"/>
    </row>
    <row r="1111" spans="1:2">
      <c r="A1111" s="386"/>
      <c r="B1111" s="386"/>
    </row>
    <row r="1112" spans="1:2">
      <c r="A1112" s="386"/>
      <c r="B1112" s="386"/>
    </row>
    <row r="1113" spans="1:2">
      <c r="A1113" s="386"/>
      <c r="B1113" s="386"/>
    </row>
    <row r="1114" spans="1:2">
      <c r="A1114" s="386"/>
      <c r="B1114" s="386"/>
    </row>
    <row r="1115" spans="1:2">
      <c r="A1115" s="386"/>
      <c r="B1115" s="386"/>
    </row>
    <row r="1116" spans="1:2">
      <c r="A1116" s="386"/>
      <c r="B1116" s="386"/>
    </row>
    <row r="1117" spans="1:2">
      <c r="A1117" s="386"/>
      <c r="B1117" s="386"/>
    </row>
    <row r="1118" spans="1:2">
      <c r="A1118" s="386"/>
      <c r="B1118" s="386"/>
    </row>
    <row r="1119" spans="1:2">
      <c r="A1119" s="386"/>
      <c r="B1119" s="386"/>
    </row>
    <row r="1120" spans="1:2">
      <c r="A1120" s="386"/>
      <c r="B1120" s="386"/>
    </row>
    <row r="1121" spans="1:2">
      <c r="A1121" s="386"/>
      <c r="B1121" s="386"/>
    </row>
    <row r="1122" spans="1:2">
      <c r="A1122" s="386"/>
      <c r="B1122" s="386"/>
    </row>
    <row r="1123" spans="1:2">
      <c r="A1123" s="386"/>
      <c r="B1123" s="386"/>
    </row>
    <row r="1124" spans="1:2">
      <c r="A1124" s="386"/>
      <c r="B1124" s="386"/>
    </row>
    <row r="1125" spans="1:2">
      <c r="A1125" s="386"/>
      <c r="B1125" s="386"/>
    </row>
    <row r="1126" spans="1:2">
      <c r="A1126" s="386"/>
      <c r="B1126" s="386"/>
    </row>
    <row r="1127" spans="1:2">
      <c r="A1127" s="386"/>
      <c r="B1127" s="386"/>
    </row>
    <row r="1128" spans="1:2">
      <c r="A1128" s="386"/>
      <c r="B1128" s="386"/>
    </row>
    <row r="1129" spans="1:2">
      <c r="A1129" s="386"/>
      <c r="B1129" s="386"/>
    </row>
    <row r="1130" spans="1:2">
      <c r="A1130" s="386"/>
      <c r="B1130" s="386"/>
    </row>
    <row r="1131" spans="1:2">
      <c r="A1131" s="386"/>
      <c r="B1131" s="386"/>
    </row>
    <row r="1132" spans="1:2">
      <c r="A1132" s="386"/>
      <c r="B1132" s="386"/>
    </row>
    <row r="1133" spans="1:2">
      <c r="A1133" s="386"/>
      <c r="B1133" s="386"/>
    </row>
    <row r="1134" spans="1:2">
      <c r="A1134" s="386"/>
      <c r="B1134" s="386"/>
    </row>
    <row r="1135" spans="1:2">
      <c r="A1135" s="386"/>
      <c r="B1135" s="386"/>
    </row>
    <row r="1136" spans="1:2">
      <c r="A1136" s="386"/>
      <c r="B1136" s="386"/>
    </row>
    <row r="1137" spans="1:2">
      <c r="A1137" s="386"/>
      <c r="B1137" s="386"/>
    </row>
    <row r="1138" spans="1:2">
      <c r="A1138" s="386"/>
      <c r="B1138" s="386"/>
    </row>
    <row r="1139" spans="1:2">
      <c r="A1139" s="386"/>
      <c r="B1139" s="386"/>
    </row>
    <row r="1140" spans="1:2">
      <c r="A1140" s="386"/>
      <c r="B1140" s="386"/>
    </row>
    <row r="1141" spans="1:2">
      <c r="A1141" s="386"/>
      <c r="B1141" s="386"/>
    </row>
    <row r="1142" spans="1:2">
      <c r="A1142" s="386"/>
      <c r="B1142" s="386"/>
    </row>
    <row r="1143" spans="1:2">
      <c r="A1143" s="386"/>
      <c r="B1143" s="386"/>
    </row>
    <row r="1144" spans="1:2">
      <c r="A1144" s="386"/>
      <c r="B1144" s="386"/>
    </row>
    <row r="1145" spans="1:2">
      <c r="A1145" s="386"/>
      <c r="B1145" s="386"/>
    </row>
    <row r="1146" spans="1:2">
      <c r="A1146" s="386"/>
      <c r="B1146" s="386"/>
    </row>
    <row r="1147" spans="1:2">
      <c r="A1147" s="386"/>
      <c r="B1147" s="386"/>
    </row>
    <row r="1148" spans="1:2">
      <c r="A1148" s="386"/>
      <c r="B1148" s="386"/>
    </row>
    <row r="1149" spans="1:2">
      <c r="A1149" s="386"/>
      <c r="B1149" s="386"/>
    </row>
    <row r="1150" spans="1:2">
      <c r="A1150" s="386"/>
      <c r="B1150" s="386"/>
    </row>
    <row r="1151" spans="1:2">
      <c r="A1151" s="386"/>
      <c r="B1151" s="386"/>
    </row>
    <row r="1152" spans="1:2">
      <c r="A1152" s="386"/>
      <c r="B1152" s="386"/>
    </row>
    <row r="1153" spans="1:2">
      <c r="A1153" s="386"/>
      <c r="B1153" s="386"/>
    </row>
    <row r="1154" spans="1:2">
      <c r="A1154" s="386"/>
      <c r="B1154" s="386"/>
    </row>
    <row r="1155" spans="1:2">
      <c r="A1155" s="386"/>
      <c r="B1155" s="386"/>
    </row>
    <row r="1156" spans="1:2">
      <c r="A1156" s="386"/>
      <c r="B1156" s="386"/>
    </row>
    <row r="1157" spans="1:2">
      <c r="A1157" s="386"/>
      <c r="B1157" s="386"/>
    </row>
    <row r="1158" spans="1:2">
      <c r="A1158" s="386"/>
      <c r="B1158" s="386"/>
    </row>
    <row r="1159" spans="1:2">
      <c r="A1159" s="386"/>
      <c r="B1159" s="386"/>
    </row>
    <row r="1160" spans="1:2">
      <c r="A1160" s="386"/>
      <c r="B1160" s="386"/>
    </row>
    <row r="1161" spans="1:2">
      <c r="A1161" s="386"/>
      <c r="B1161" s="386"/>
    </row>
    <row r="1162" spans="1:2">
      <c r="A1162" s="386"/>
      <c r="B1162" s="386"/>
    </row>
    <row r="1163" spans="1:2">
      <c r="A1163" s="386"/>
      <c r="B1163" s="386"/>
    </row>
    <row r="1164" spans="1:2">
      <c r="A1164" s="386"/>
      <c r="B1164" s="386"/>
    </row>
    <row r="1165" spans="1:2">
      <c r="A1165" s="386"/>
      <c r="B1165" s="386"/>
    </row>
    <row r="1166" spans="1:2">
      <c r="A1166" s="386"/>
      <c r="B1166" s="386"/>
    </row>
    <row r="1167" spans="1:2">
      <c r="A1167" s="386"/>
      <c r="B1167" s="386"/>
    </row>
    <row r="1168" spans="1:2">
      <c r="A1168" s="386"/>
      <c r="B1168" s="386"/>
    </row>
    <row r="1169" spans="1:2">
      <c r="A1169" s="386"/>
      <c r="B1169" s="386"/>
    </row>
    <row r="1170" spans="1:2">
      <c r="A1170" s="386"/>
      <c r="B1170" s="386"/>
    </row>
    <row r="1171" spans="1:2">
      <c r="A1171" s="386"/>
      <c r="B1171" s="386"/>
    </row>
    <row r="1172" spans="1:2">
      <c r="A1172" s="386"/>
      <c r="B1172" s="386"/>
    </row>
    <row r="1173" spans="1:2">
      <c r="A1173" s="386"/>
      <c r="B1173" s="386"/>
    </row>
    <row r="1174" spans="1:2">
      <c r="A1174" s="386"/>
      <c r="B1174" s="386"/>
    </row>
    <row r="1175" spans="1:2">
      <c r="A1175" s="386"/>
      <c r="B1175" s="386"/>
    </row>
    <row r="1176" spans="1:2">
      <c r="A1176" s="386"/>
      <c r="B1176" s="386"/>
    </row>
    <row r="1177" spans="1:2">
      <c r="A1177" s="386"/>
      <c r="B1177" s="386"/>
    </row>
    <row r="1178" spans="1:2">
      <c r="A1178" s="386"/>
      <c r="B1178" s="386"/>
    </row>
    <row r="1179" spans="1:2">
      <c r="A1179" s="386"/>
      <c r="B1179" s="386"/>
    </row>
    <row r="1180" spans="1:2">
      <c r="A1180" s="386"/>
      <c r="B1180" s="386"/>
    </row>
    <row r="1181" spans="1:2">
      <c r="A1181" s="386"/>
      <c r="B1181" s="386"/>
    </row>
    <row r="1182" spans="1:2">
      <c r="A1182" s="386"/>
      <c r="B1182" s="386"/>
    </row>
    <row r="1183" spans="1:2">
      <c r="A1183" s="386"/>
      <c r="B1183" s="386"/>
    </row>
    <row r="1184" spans="1:2">
      <c r="A1184" s="386"/>
      <c r="B1184" s="386"/>
    </row>
    <row r="1185" spans="1:2">
      <c r="A1185" s="386"/>
      <c r="B1185" s="386"/>
    </row>
    <row r="1186" spans="1:2">
      <c r="A1186" s="386"/>
      <c r="B1186" s="386"/>
    </row>
    <row r="1187" spans="1:2">
      <c r="A1187" s="386"/>
      <c r="B1187" s="386"/>
    </row>
    <row r="1188" spans="1:2">
      <c r="A1188" s="386"/>
      <c r="B1188" s="386"/>
    </row>
    <row r="1189" spans="1:2">
      <c r="A1189" s="386"/>
      <c r="B1189" s="386"/>
    </row>
    <row r="1190" spans="1:2">
      <c r="A1190" s="386"/>
      <c r="B1190" s="386"/>
    </row>
    <row r="1191" spans="1:2">
      <c r="A1191" s="386"/>
      <c r="B1191" s="386"/>
    </row>
    <row r="1192" spans="1:2">
      <c r="A1192" s="386"/>
      <c r="B1192" s="386"/>
    </row>
    <row r="1193" spans="1:2">
      <c r="A1193" s="386"/>
      <c r="B1193" s="386"/>
    </row>
    <row r="1194" spans="1:2">
      <c r="A1194" s="386"/>
      <c r="B1194" s="386"/>
    </row>
    <row r="1195" spans="1:2">
      <c r="A1195" s="386"/>
      <c r="B1195" s="386"/>
    </row>
    <row r="1196" spans="1:2">
      <c r="A1196" s="386"/>
      <c r="B1196" s="386"/>
    </row>
    <row r="1197" spans="1:2">
      <c r="A1197" s="386"/>
      <c r="B1197" s="386"/>
    </row>
    <row r="1198" spans="1:2">
      <c r="A1198" s="386"/>
      <c r="B1198" s="386"/>
    </row>
    <row r="1199" spans="1:2">
      <c r="A1199" s="386"/>
      <c r="B1199" s="386"/>
    </row>
    <row r="1200" spans="1:2">
      <c r="A1200" s="386"/>
      <c r="B1200" s="386"/>
    </row>
    <row r="1201" spans="1:2">
      <c r="A1201" s="386"/>
      <c r="B1201" s="386"/>
    </row>
    <row r="1202" spans="1:2">
      <c r="A1202" s="386"/>
      <c r="B1202" s="386"/>
    </row>
    <row r="1203" spans="1:2">
      <c r="A1203" s="386"/>
      <c r="B1203" s="386"/>
    </row>
    <row r="1204" spans="1:2">
      <c r="A1204" s="386"/>
      <c r="B1204" s="386"/>
    </row>
    <row r="1205" spans="1:2">
      <c r="A1205" s="386"/>
      <c r="B1205" s="386"/>
    </row>
    <row r="1206" spans="1:2">
      <c r="A1206" s="386"/>
      <c r="B1206" s="386"/>
    </row>
    <row r="1207" spans="1:2">
      <c r="A1207" s="386"/>
      <c r="B1207" s="386"/>
    </row>
    <row r="1208" spans="1:2">
      <c r="A1208" s="386"/>
      <c r="B1208" s="386"/>
    </row>
    <row r="1209" spans="1:2">
      <c r="A1209" s="386"/>
      <c r="B1209" s="386"/>
    </row>
    <row r="1210" spans="1:2">
      <c r="A1210" s="386"/>
      <c r="B1210" s="386"/>
    </row>
    <row r="1211" spans="1:2">
      <c r="A1211" s="386"/>
      <c r="B1211" s="386"/>
    </row>
    <row r="1212" spans="1:2">
      <c r="A1212" s="386"/>
      <c r="B1212" s="386"/>
    </row>
    <row r="1213" spans="1:2">
      <c r="A1213" s="386"/>
      <c r="B1213" s="386"/>
    </row>
    <row r="1214" spans="1:2">
      <c r="A1214" s="386"/>
      <c r="B1214" s="386"/>
    </row>
    <row r="1215" spans="1:2">
      <c r="A1215" s="386"/>
      <c r="B1215" s="386"/>
    </row>
    <row r="1216" spans="1:2">
      <c r="A1216" s="386"/>
      <c r="B1216" s="386"/>
    </row>
    <row r="1217" spans="1:2">
      <c r="A1217" s="386"/>
      <c r="B1217" s="386"/>
    </row>
    <row r="1218" spans="1:2">
      <c r="A1218" s="386"/>
      <c r="B1218" s="386"/>
    </row>
    <row r="1219" spans="1:2">
      <c r="A1219" s="386"/>
      <c r="B1219" s="386"/>
    </row>
    <row r="1220" spans="1:2">
      <c r="A1220" s="386"/>
      <c r="B1220" s="386"/>
    </row>
    <row r="1221" spans="1:2">
      <c r="A1221" s="386"/>
      <c r="B1221" s="386"/>
    </row>
    <row r="1222" spans="1:2">
      <c r="A1222" s="386"/>
      <c r="B1222" s="386"/>
    </row>
    <row r="1223" spans="1:2">
      <c r="A1223" s="386"/>
      <c r="B1223" s="386"/>
    </row>
    <row r="1224" spans="1:2">
      <c r="A1224" s="386"/>
      <c r="B1224" s="386"/>
    </row>
    <row r="1225" spans="1:2">
      <c r="A1225" s="386"/>
      <c r="B1225" s="386"/>
    </row>
    <row r="1226" spans="1:2">
      <c r="A1226" s="386"/>
      <c r="B1226" s="386"/>
    </row>
    <row r="1227" spans="1:2">
      <c r="A1227" s="386"/>
      <c r="B1227" s="386"/>
    </row>
    <row r="1228" spans="1:2">
      <c r="A1228" s="386"/>
      <c r="B1228" s="386"/>
    </row>
    <row r="1229" spans="1:2">
      <c r="A1229" s="386"/>
      <c r="B1229" s="386"/>
    </row>
    <row r="1230" spans="1:2">
      <c r="A1230" s="386"/>
      <c r="B1230" s="386"/>
    </row>
    <row r="1231" spans="1:2">
      <c r="A1231" s="386"/>
      <c r="B1231" s="386"/>
    </row>
    <row r="1232" spans="1:2">
      <c r="A1232" s="386"/>
      <c r="B1232" s="386"/>
    </row>
    <row r="1233" spans="1:2">
      <c r="A1233" s="386"/>
      <c r="B1233" s="386"/>
    </row>
    <row r="1234" spans="1:2">
      <c r="A1234" s="386"/>
      <c r="B1234" s="386"/>
    </row>
    <row r="1235" spans="1:2">
      <c r="A1235" s="386"/>
      <c r="B1235" s="386"/>
    </row>
    <row r="1236" spans="1:2">
      <c r="A1236" s="386"/>
      <c r="B1236" s="386"/>
    </row>
    <row r="1237" spans="1:2">
      <c r="A1237" s="386"/>
      <c r="B1237" s="386"/>
    </row>
    <row r="1238" spans="1:2">
      <c r="A1238" s="386"/>
      <c r="B1238" s="386"/>
    </row>
    <row r="1239" spans="1:2">
      <c r="A1239" s="386"/>
      <c r="B1239" s="386"/>
    </row>
    <row r="1240" spans="1:2">
      <c r="A1240" s="386"/>
      <c r="B1240" s="386"/>
    </row>
    <row r="1241" spans="1:2">
      <c r="A1241" s="386"/>
      <c r="B1241" s="386"/>
    </row>
    <row r="1242" spans="1:2">
      <c r="A1242" s="386"/>
      <c r="B1242" s="386"/>
    </row>
    <row r="1243" spans="1:2">
      <c r="A1243" s="386"/>
      <c r="B1243" s="386"/>
    </row>
    <row r="1244" spans="1:2">
      <c r="A1244" s="386"/>
      <c r="B1244" s="386"/>
    </row>
    <row r="1245" spans="1:2">
      <c r="A1245" s="386"/>
      <c r="B1245" s="386"/>
    </row>
    <row r="1246" spans="1:2">
      <c r="A1246" s="386"/>
      <c r="B1246" s="386"/>
    </row>
    <row r="1247" spans="1:2">
      <c r="A1247" s="386"/>
      <c r="B1247" s="386"/>
    </row>
    <row r="1248" spans="1:2">
      <c r="A1248" s="386"/>
      <c r="B1248" s="386"/>
    </row>
    <row r="1249" spans="1:2">
      <c r="A1249" s="386"/>
      <c r="B1249" s="386"/>
    </row>
    <row r="1250" spans="1:2">
      <c r="A1250" s="386"/>
      <c r="B1250" s="386"/>
    </row>
    <row r="1251" spans="1:2">
      <c r="A1251" s="386"/>
      <c r="B1251" s="386"/>
    </row>
    <row r="1252" spans="1:2">
      <c r="A1252" s="386"/>
      <c r="B1252" s="386"/>
    </row>
    <row r="1253" spans="1:2">
      <c r="A1253" s="386"/>
      <c r="B1253" s="386"/>
    </row>
    <row r="1254" spans="1:2">
      <c r="A1254" s="386"/>
      <c r="B1254" s="386"/>
    </row>
    <row r="1255" spans="1:2">
      <c r="A1255" s="386"/>
      <c r="B1255" s="386"/>
    </row>
    <row r="1256" spans="1:2">
      <c r="A1256" s="386"/>
      <c r="B1256" s="386"/>
    </row>
    <row r="1257" spans="1:2">
      <c r="A1257" s="386"/>
      <c r="B1257" s="386"/>
    </row>
    <row r="1258" spans="1:2">
      <c r="A1258" s="386"/>
      <c r="B1258" s="386"/>
    </row>
    <row r="1259" spans="1:2">
      <c r="A1259" s="386"/>
      <c r="B1259" s="386"/>
    </row>
    <row r="1260" spans="1:2">
      <c r="A1260" s="386"/>
      <c r="B1260" s="386"/>
    </row>
    <row r="1261" spans="1:2">
      <c r="A1261" s="386"/>
      <c r="B1261" s="386"/>
    </row>
    <row r="1262" spans="1:2">
      <c r="A1262" s="386"/>
      <c r="B1262" s="386"/>
    </row>
    <row r="1263" spans="1:2">
      <c r="A1263" s="386"/>
      <c r="B1263" s="386"/>
    </row>
    <row r="1264" spans="1:2">
      <c r="A1264" s="386"/>
      <c r="B1264" s="386"/>
    </row>
    <row r="1265" spans="1:2">
      <c r="A1265" s="386"/>
      <c r="B1265" s="386"/>
    </row>
    <row r="1266" spans="1:2">
      <c r="A1266" s="386"/>
      <c r="B1266" s="386"/>
    </row>
    <row r="1267" spans="1:2">
      <c r="A1267" s="386"/>
      <c r="B1267" s="386"/>
    </row>
    <row r="1268" spans="1:2">
      <c r="A1268" s="386"/>
      <c r="B1268" s="386"/>
    </row>
    <row r="1269" spans="1:2">
      <c r="A1269" s="386"/>
      <c r="B1269" s="386"/>
    </row>
    <row r="1270" spans="1:2">
      <c r="A1270" s="386"/>
      <c r="B1270" s="386"/>
    </row>
    <row r="1271" spans="1:2">
      <c r="A1271" s="386"/>
      <c r="B1271" s="386"/>
    </row>
    <row r="1272" spans="1:2">
      <c r="A1272" s="386"/>
      <c r="B1272" s="386"/>
    </row>
    <row r="1273" spans="1:2">
      <c r="A1273" s="386"/>
      <c r="B1273" s="386"/>
    </row>
    <row r="1274" spans="1:2">
      <c r="A1274" s="386"/>
      <c r="B1274" s="386"/>
    </row>
    <row r="1275" spans="1:2">
      <c r="A1275" s="386"/>
      <c r="B1275" s="386"/>
    </row>
    <row r="1276" spans="1:2">
      <c r="A1276" s="386"/>
      <c r="B1276" s="386"/>
    </row>
    <row r="1277" spans="1:2">
      <c r="A1277" s="386"/>
      <c r="B1277" s="386"/>
    </row>
    <row r="1278" spans="1:2">
      <c r="A1278" s="386"/>
      <c r="B1278" s="386"/>
    </row>
    <row r="1279" spans="1:2">
      <c r="A1279" s="386"/>
      <c r="B1279" s="386"/>
    </row>
    <row r="1280" spans="1:2">
      <c r="A1280" s="386"/>
      <c r="B1280" s="386"/>
    </row>
    <row r="1281" spans="1:2">
      <c r="A1281" s="386"/>
      <c r="B1281" s="386"/>
    </row>
    <row r="1282" spans="1:2">
      <c r="A1282" s="386"/>
      <c r="B1282" s="386"/>
    </row>
    <row r="1283" spans="1:2">
      <c r="A1283" s="386"/>
      <c r="B1283" s="386"/>
    </row>
    <row r="1284" spans="1:2">
      <c r="A1284" s="386"/>
      <c r="B1284" s="386"/>
    </row>
    <row r="1285" spans="1:2">
      <c r="A1285" s="386"/>
      <c r="B1285" s="386"/>
    </row>
    <row r="1286" spans="1:2">
      <c r="A1286" s="386"/>
      <c r="B1286" s="386"/>
    </row>
    <row r="1287" spans="1:2">
      <c r="A1287" s="386"/>
      <c r="B1287" s="386"/>
    </row>
    <row r="1288" spans="1:2">
      <c r="A1288" s="386"/>
      <c r="B1288" s="386"/>
    </row>
    <row r="1289" spans="1:2">
      <c r="A1289" s="386"/>
      <c r="B1289" s="386"/>
    </row>
    <row r="1290" spans="1:2">
      <c r="A1290" s="386"/>
      <c r="B1290" s="386"/>
    </row>
    <row r="1291" spans="1:2">
      <c r="A1291" s="386"/>
      <c r="B1291" s="386"/>
    </row>
    <row r="1292" spans="1:2">
      <c r="A1292" s="386"/>
      <c r="B1292" s="386"/>
    </row>
    <row r="1293" spans="1:2">
      <c r="A1293" s="386"/>
      <c r="B1293" s="386"/>
    </row>
    <row r="1294" spans="1:2">
      <c r="A1294" s="386"/>
      <c r="B1294" s="386"/>
    </row>
    <row r="1295" spans="1:2">
      <c r="A1295" s="386"/>
      <c r="B1295" s="386"/>
    </row>
    <row r="1296" spans="1:2">
      <c r="A1296" s="386"/>
      <c r="B1296" s="386"/>
    </row>
    <row r="1297" spans="1:2">
      <c r="A1297" s="386"/>
      <c r="B1297" s="386"/>
    </row>
    <row r="1298" spans="1:2">
      <c r="A1298" s="386"/>
      <c r="B1298" s="386"/>
    </row>
    <row r="1299" spans="1:2">
      <c r="A1299" s="386"/>
      <c r="B1299" s="386"/>
    </row>
    <row r="1300" spans="1:2">
      <c r="A1300" s="386"/>
      <c r="B1300" s="386"/>
    </row>
    <row r="1301" spans="1:2">
      <c r="A1301" s="386"/>
      <c r="B1301" s="386"/>
    </row>
    <row r="1302" spans="1:2">
      <c r="A1302" s="386"/>
      <c r="B1302" s="386"/>
    </row>
    <row r="1303" spans="1:2">
      <c r="A1303" s="386"/>
      <c r="B1303" s="386"/>
    </row>
    <row r="1304" spans="1:2">
      <c r="A1304" s="386"/>
      <c r="B1304" s="386"/>
    </row>
    <row r="1305" spans="1:2">
      <c r="A1305" s="386"/>
      <c r="B1305" s="386"/>
    </row>
    <row r="1306" spans="1:2">
      <c r="A1306" s="386"/>
      <c r="B1306" s="386"/>
    </row>
    <row r="1307" spans="1:2">
      <c r="A1307" s="386"/>
      <c r="B1307" s="386"/>
    </row>
    <row r="1308" spans="1:2">
      <c r="A1308" s="386"/>
      <c r="B1308" s="386"/>
    </row>
    <row r="1309" spans="1:2">
      <c r="A1309" s="386"/>
      <c r="B1309" s="386"/>
    </row>
    <row r="1310" spans="1:2">
      <c r="A1310" s="386"/>
      <c r="B1310" s="386"/>
    </row>
    <row r="1311" spans="1:2">
      <c r="A1311" s="386"/>
      <c r="B1311" s="386"/>
    </row>
    <row r="1312" spans="1:2">
      <c r="A1312" s="386"/>
      <c r="B1312" s="386"/>
    </row>
    <row r="1313" spans="1:2">
      <c r="A1313" s="386"/>
      <c r="B1313" s="386"/>
    </row>
    <row r="1314" spans="1:2">
      <c r="A1314" s="386"/>
      <c r="B1314" s="386"/>
    </row>
    <row r="1315" spans="1:2">
      <c r="A1315" s="386"/>
      <c r="B1315" s="386"/>
    </row>
    <row r="1316" spans="1:2">
      <c r="A1316" s="386"/>
      <c r="B1316" s="386"/>
    </row>
    <row r="1317" spans="1:2">
      <c r="A1317" s="386"/>
      <c r="B1317" s="386"/>
    </row>
    <row r="1318" spans="1:2">
      <c r="A1318" s="386"/>
      <c r="B1318" s="386"/>
    </row>
    <row r="1319" spans="1:2">
      <c r="A1319" s="386"/>
      <c r="B1319" s="386"/>
    </row>
    <row r="1320" spans="1:2">
      <c r="A1320" s="386"/>
      <c r="B1320" s="386"/>
    </row>
    <row r="1321" spans="1:2">
      <c r="A1321" s="386"/>
      <c r="B1321" s="386"/>
    </row>
    <row r="1322" spans="1:2">
      <c r="A1322" s="386"/>
      <c r="B1322" s="386"/>
    </row>
    <row r="1323" spans="1:2">
      <c r="A1323" s="386"/>
      <c r="B1323" s="386"/>
    </row>
    <row r="1324" spans="1:2">
      <c r="A1324" s="386"/>
      <c r="B1324" s="386"/>
    </row>
    <row r="1325" spans="1:2">
      <c r="A1325" s="386"/>
      <c r="B1325" s="386"/>
    </row>
    <row r="1326" spans="1:2">
      <c r="A1326" s="386"/>
      <c r="B1326" s="386"/>
    </row>
    <row r="1327" spans="1:2">
      <c r="A1327" s="386"/>
      <c r="B1327" s="386"/>
    </row>
    <row r="1328" spans="1:2">
      <c r="A1328" s="386"/>
      <c r="B1328" s="386"/>
    </row>
    <row r="1329" spans="1:2">
      <c r="A1329" s="386"/>
      <c r="B1329" s="386"/>
    </row>
    <row r="1330" spans="1:2">
      <c r="A1330" s="386"/>
      <c r="B1330" s="386"/>
    </row>
    <row r="1331" spans="1:2">
      <c r="A1331" s="386"/>
      <c r="B1331" s="386"/>
    </row>
    <row r="1332" spans="1:2">
      <c r="A1332" s="386"/>
      <c r="B1332" s="386"/>
    </row>
    <row r="1333" spans="1:2">
      <c r="A1333" s="386"/>
      <c r="B1333" s="386"/>
    </row>
    <row r="1334" spans="1:2">
      <c r="A1334" s="386"/>
      <c r="B1334" s="386"/>
    </row>
    <row r="1335" spans="1:2">
      <c r="A1335" s="386"/>
      <c r="B1335" s="386"/>
    </row>
    <row r="1336" spans="1:2">
      <c r="A1336" s="386"/>
      <c r="B1336" s="386"/>
    </row>
    <row r="1337" spans="1:2">
      <c r="A1337" s="386"/>
      <c r="B1337" s="386"/>
    </row>
    <row r="1338" spans="1:2">
      <c r="A1338" s="386"/>
      <c r="B1338" s="386"/>
    </row>
    <row r="1339" spans="1:2">
      <c r="A1339" s="386"/>
      <c r="B1339" s="386"/>
    </row>
    <row r="1340" spans="1:2">
      <c r="A1340" s="386"/>
      <c r="B1340" s="386"/>
    </row>
    <row r="1341" spans="1:2">
      <c r="A1341" s="386"/>
      <c r="B1341" s="386"/>
    </row>
    <row r="1342" spans="1:2">
      <c r="A1342" s="386"/>
      <c r="B1342" s="386"/>
    </row>
    <row r="1343" spans="1:2">
      <c r="A1343" s="386"/>
      <c r="B1343" s="386"/>
    </row>
    <row r="1344" spans="1:2">
      <c r="A1344" s="386"/>
      <c r="B1344" s="386"/>
    </row>
    <row r="1345" spans="1:2">
      <c r="A1345" s="386"/>
      <c r="B1345" s="386"/>
    </row>
    <row r="1346" spans="1:2">
      <c r="A1346" s="386"/>
      <c r="B1346" s="386"/>
    </row>
    <row r="1347" spans="1:2">
      <c r="A1347" s="386"/>
      <c r="B1347" s="386"/>
    </row>
    <row r="1348" spans="1:2">
      <c r="A1348" s="386"/>
      <c r="B1348" s="386"/>
    </row>
    <row r="1349" spans="1:2">
      <c r="A1349" s="386"/>
      <c r="B1349" s="386"/>
    </row>
    <row r="1350" spans="1:2">
      <c r="A1350" s="386"/>
      <c r="B1350" s="386"/>
    </row>
    <row r="1351" spans="1:2">
      <c r="A1351" s="386"/>
      <c r="B1351" s="386"/>
    </row>
    <row r="1352" spans="1:2">
      <c r="A1352" s="386"/>
      <c r="B1352" s="386"/>
    </row>
    <row r="1353" spans="1:2">
      <c r="A1353" s="386"/>
      <c r="B1353" s="386"/>
    </row>
    <row r="1354" spans="1:2">
      <c r="A1354" s="386"/>
      <c r="B1354" s="386"/>
    </row>
    <row r="1355" spans="1:2">
      <c r="A1355" s="386"/>
      <c r="B1355" s="386"/>
    </row>
    <row r="1356" spans="1:2">
      <c r="A1356" s="386"/>
      <c r="B1356" s="386"/>
    </row>
    <row r="1357" spans="1:2">
      <c r="A1357" s="386"/>
      <c r="B1357" s="386"/>
    </row>
    <row r="1358" spans="1:2">
      <c r="A1358" s="386"/>
      <c r="B1358" s="386"/>
    </row>
    <row r="1359" spans="1:2">
      <c r="A1359" s="386"/>
      <c r="B1359" s="386"/>
    </row>
    <row r="1360" spans="1:2">
      <c r="A1360" s="386"/>
      <c r="B1360" s="386"/>
    </row>
    <row r="1361" spans="1:2">
      <c r="A1361" s="386"/>
      <c r="B1361" s="386"/>
    </row>
    <row r="1362" spans="1:2">
      <c r="A1362" s="386"/>
      <c r="B1362" s="386"/>
    </row>
    <row r="1363" spans="1:2">
      <c r="A1363" s="386"/>
      <c r="B1363" s="386"/>
    </row>
    <row r="1364" spans="1:2">
      <c r="A1364" s="386"/>
      <c r="B1364" s="386"/>
    </row>
    <row r="1365" spans="1:2">
      <c r="A1365" s="386"/>
      <c r="B1365" s="386"/>
    </row>
    <row r="1366" spans="1:2">
      <c r="A1366" s="386"/>
      <c r="B1366" s="386"/>
    </row>
    <row r="1367" spans="1:2">
      <c r="A1367" s="386"/>
      <c r="B1367" s="386"/>
    </row>
    <row r="1368" spans="1:2">
      <c r="A1368" s="386"/>
      <c r="B1368" s="386"/>
    </row>
    <row r="1369" spans="1:2">
      <c r="A1369" s="386"/>
      <c r="B1369" s="386"/>
    </row>
    <row r="1370" spans="1:2">
      <c r="A1370" s="386"/>
      <c r="B1370" s="386"/>
    </row>
    <row r="1371" spans="1:2">
      <c r="A1371" s="386"/>
      <c r="B1371" s="386"/>
    </row>
    <row r="1372" spans="1:2">
      <c r="A1372" s="386"/>
      <c r="B1372" s="386"/>
    </row>
    <row r="1373" spans="1:2">
      <c r="A1373" s="386"/>
      <c r="B1373" s="386"/>
    </row>
    <row r="1374" spans="1:2">
      <c r="A1374" s="386"/>
      <c r="B1374" s="386"/>
    </row>
    <row r="1375" spans="1:2">
      <c r="A1375" s="386"/>
      <c r="B1375" s="386"/>
    </row>
    <row r="1376" spans="1:2">
      <c r="A1376" s="386"/>
      <c r="B1376" s="386"/>
    </row>
    <row r="1377" spans="1:2">
      <c r="A1377" s="386"/>
      <c r="B1377" s="386"/>
    </row>
    <row r="1378" spans="1:2">
      <c r="A1378" s="386"/>
      <c r="B1378" s="386"/>
    </row>
    <row r="1379" spans="1:2">
      <c r="A1379" s="386"/>
      <c r="B1379" s="386"/>
    </row>
    <row r="1380" spans="1:2">
      <c r="A1380" s="386"/>
      <c r="B1380" s="386"/>
    </row>
    <row r="1381" spans="1:2">
      <c r="A1381" s="386"/>
      <c r="B1381" s="386"/>
    </row>
    <row r="1382" spans="1:2">
      <c r="A1382" s="386"/>
      <c r="B1382" s="386"/>
    </row>
    <row r="1383" spans="1:2">
      <c r="A1383" s="386"/>
      <c r="B1383" s="386"/>
    </row>
    <row r="1384" spans="1:2">
      <c r="A1384" s="386"/>
      <c r="B1384" s="386"/>
    </row>
    <row r="1385" spans="1:2">
      <c r="A1385" s="386"/>
      <c r="B1385" s="386"/>
    </row>
    <row r="1386" spans="1:2">
      <c r="A1386" s="386"/>
      <c r="B1386" s="386"/>
    </row>
    <row r="1387" spans="1:2">
      <c r="A1387" s="386"/>
      <c r="B1387" s="386"/>
    </row>
    <row r="1388" spans="1:2">
      <c r="A1388" s="386"/>
      <c r="B1388" s="386"/>
    </row>
    <row r="1389" spans="1:2">
      <c r="A1389" s="386"/>
      <c r="B1389" s="386"/>
    </row>
    <row r="1390" spans="1:2">
      <c r="A1390" s="386"/>
      <c r="B1390" s="386"/>
    </row>
    <row r="1391" spans="1:2">
      <c r="A1391" s="386"/>
      <c r="B1391" s="386"/>
    </row>
    <row r="1392" spans="1:2">
      <c r="A1392" s="386"/>
      <c r="B1392" s="386"/>
    </row>
    <row r="1393" spans="1:2">
      <c r="A1393" s="386"/>
      <c r="B1393" s="386"/>
    </row>
    <row r="1394" spans="1:2">
      <c r="A1394" s="386"/>
      <c r="B1394" s="386"/>
    </row>
    <row r="1395" spans="1:2">
      <c r="A1395" s="386"/>
      <c r="B1395" s="386"/>
    </row>
    <row r="1396" spans="1:2">
      <c r="A1396" s="386"/>
      <c r="B1396" s="386"/>
    </row>
    <row r="1397" spans="1:2">
      <c r="A1397" s="386"/>
      <c r="B1397" s="386"/>
    </row>
    <row r="1398" spans="1:2">
      <c r="A1398" s="386"/>
      <c r="B1398" s="386"/>
    </row>
    <row r="1399" spans="1:2">
      <c r="A1399" s="386"/>
      <c r="B1399" s="386"/>
    </row>
    <row r="1400" spans="1:2">
      <c r="A1400" s="386"/>
      <c r="B1400" s="386"/>
    </row>
    <row r="1401" spans="1:2">
      <c r="A1401" s="386"/>
      <c r="B1401" s="386"/>
    </row>
    <row r="1402" spans="1:2">
      <c r="A1402" s="386"/>
      <c r="B1402" s="386"/>
    </row>
    <row r="1403" spans="1:2">
      <c r="A1403" s="386"/>
      <c r="B1403" s="386"/>
    </row>
    <row r="1404" spans="1:2">
      <c r="A1404" s="386"/>
      <c r="B1404" s="386"/>
    </row>
    <row r="1405" spans="1:2">
      <c r="A1405" s="386"/>
      <c r="B1405" s="386"/>
    </row>
    <row r="1406" spans="1:2">
      <c r="A1406" s="386"/>
      <c r="B1406" s="386"/>
    </row>
    <row r="1407" spans="1:2">
      <c r="A1407" s="386"/>
      <c r="B1407" s="386"/>
    </row>
    <row r="1408" spans="1:2">
      <c r="A1408" s="386"/>
      <c r="B1408" s="386"/>
    </row>
    <row r="1409" spans="1:2">
      <c r="A1409" s="386"/>
      <c r="B1409" s="386"/>
    </row>
    <row r="1410" spans="1:2">
      <c r="A1410" s="386"/>
      <c r="B1410" s="386"/>
    </row>
    <row r="1411" spans="1:2">
      <c r="A1411" s="386"/>
      <c r="B1411" s="386"/>
    </row>
    <row r="1412" spans="1:2">
      <c r="A1412" s="386"/>
      <c r="B1412" s="386"/>
    </row>
    <row r="1413" spans="1:2">
      <c r="A1413" s="386"/>
      <c r="B1413" s="386"/>
    </row>
    <row r="1414" spans="1:2">
      <c r="A1414" s="386"/>
      <c r="B1414" s="386"/>
    </row>
    <row r="1415" spans="1:2">
      <c r="A1415" s="386"/>
      <c r="B1415" s="386"/>
    </row>
    <row r="1416" spans="1:2">
      <c r="A1416" s="386"/>
      <c r="B1416" s="386"/>
    </row>
    <row r="1417" spans="1:2">
      <c r="A1417" s="386"/>
      <c r="B1417" s="386"/>
    </row>
    <row r="1418" spans="1:2">
      <c r="A1418" s="386"/>
      <c r="B1418" s="386"/>
    </row>
    <row r="1419" spans="1:2">
      <c r="A1419" s="386"/>
      <c r="B1419" s="386"/>
    </row>
    <row r="1420" spans="1:2">
      <c r="A1420" s="386"/>
      <c r="B1420" s="386"/>
    </row>
    <row r="1421" spans="1:2">
      <c r="A1421" s="386"/>
      <c r="B1421" s="386"/>
    </row>
    <row r="1422" spans="1:2">
      <c r="A1422" s="386"/>
      <c r="B1422" s="386"/>
    </row>
    <row r="1423" spans="1:2">
      <c r="A1423" s="386"/>
      <c r="B1423" s="386"/>
    </row>
    <row r="1424" spans="1:2">
      <c r="A1424" s="386"/>
      <c r="B1424" s="386"/>
    </row>
    <row r="1425" spans="1:2">
      <c r="A1425" s="386"/>
      <c r="B1425" s="386"/>
    </row>
    <row r="1426" spans="1:2">
      <c r="A1426" s="386"/>
      <c r="B1426" s="386"/>
    </row>
    <row r="1427" spans="1:2">
      <c r="A1427" s="386"/>
      <c r="B1427" s="386"/>
    </row>
    <row r="1428" spans="1:2">
      <c r="A1428" s="386"/>
      <c r="B1428" s="386"/>
    </row>
    <row r="1429" spans="1:2">
      <c r="A1429" s="386"/>
      <c r="B1429" s="386"/>
    </row>
    <row r="1430" spans="1:2">
      <c r="A1430" s="386"/>
      <c r="B1430" s="386"/>
    </row>
    <row r="1431" spans="1:2">
      <c r="A1431" s="386"/>
      <c r="B1431" s="386"/>
    </row>
    <row r="1432" spans="1:2">
      <c r="A1432" s="386"/>
      <c r="B1432" s="386"/>
    </row>
    <row r="1433" spans="1:2">
      <c r="A1433" s="386"/>
      <c r="B1433" s="386"/>
    </row>
    <row r="1434" spans="1:2">
      <c r="A1434" s="386"/>
      <c r="B1434" s="386"/>
    </row>
    <row r="1435" spans="1:2">
      <c r="A1435" s="386"/>
      <c r="B1435" s="386"/>
    </row>
    <row r="1436" spans="1:2">
      <c r="A1436" s="386"/>
      <c r="B1436" s="386"/>
    </row>
    <row r="1437" spans="1:2">
      <c r="A1437" s="386"/>
      <c r="B1437" s="386"/>
    </row>
    <row r="1438" spans="1:2">
      <c r="A1438" s="386"/>
      <c r="B1438" s="386"/>
    </row>
    <row r="1439" spans="1:2">
      <c r="A1439" s="386"/>
      <c r="B1439" s="386"/>
    </row>
    <row r="1440" spans="1:2">
      <c r="A1440" s="386"/>
      <c r="B1440" s="386"/>
    </row>
    <row r="1441" spans="1:2">
      <c r="A1441" s="386"/>
      <c r="B1441" s="386"/>
    </row>
    <row r="1442" spans="1:2">
      <c r="A1442" s="386"/>
      <c r="B1442" s="386"/>
    </row>
    <row r="1443" spans="1:2">
      <c r="A1443" s="386"/>
      <c r="B1443" s="386"/>
    </row>
    <row r="1444" spans="1:2">
      <c r="A1444" s="386"/>
      <c r="B1444" s="386"/>
    </row>
    <row r="1445" spans="1:2">
      <c r="A1445" s="386"/>
      <c r="B1445" s="386"/>
    </row>
    <row r="1446" spans="1:2">
      <c r="A1446" s="386"/>
      <c r="B1446" s="386"/>
    </row>
    <row r="1447" spans="1:2">
      <c r="A1447" s="386"/>
      <c r="B1447" s="386"/>
    </row>
    <row r="1448" spans="1:2">
      <c r="A1448" s="386"/>
      <c r="B1448" s="386"/>
    </row>
    <row r="1449" spans="1:2">
      <c r="A1449" s="386"/>
      <c r="B1449" s="386"/>
    </row>
    <row r="1450" spans="1:2">
      <c r="A1450" s="386"/>
      <c r="B1450" s="386"/>
    </row>
    <row r="1451" spans="1:2">
      <c r="A1451" s="386"/>
      <c r="B1451" s="386"/>
    </row>
    <row r="1452" spans="1:2">
      <c r="A1452" s="386"/>
      <c r="B1452" s="386"/>
    </row>
    <row r="1453" spans="1:2">
      <c r="A1453" s="386"/>
      <c r="B1453" s="386"/>
    </row>
    <row r="1454" spans="1:2">
      <c r="A1454" s="386"/>
      <c r="B1454" s="386"/>
    </row>
    <row r="1455" spans="1:2">
      <c r="A1455" s="386"/>
      <c r="B1455" s="386"/>
    </row>
    <row r="1456" spans="1:2">
      <c r="A1456" s="386"/>
      <c r="B1456" s="386"/>
    </row>
    <row r="1457" spans="1:2">
      <c r="A1457" s="386"/>
      <c r="B1457" s="386"/>
    </row>
    <row r="1458" spans="1:2">
      <c r="A1458" s="386"/>
      <c r="B1458" s="386"/>
    </row>
    <row r="1459" spans="1:2">
      <c r="A1459" s="386"/>
      <c r="B1459" s="386"/>
    </row>
    <row r="1460" spans="1:2">
      <c r="A1460" s="386"/>
      <c r="B1460" s="386"/>
    </row>
    <row r="1461" spans="1:2">
      <c r="A1461" s="386"/>
      <c r="B1461" s="386"/>
    </row>
    <row r="1462" spans="1:2">
      <c r="A1462" s="386"/>
      <c r="B1462" s="386"/>
    </row>
    <row r="1463" spans="1:2">
      <c r="A1463" s="386"/>
      <c r="B1463" s="386"/>
    </row>
    <row r="1464" spans="1:2">
      <c r="A1464" s="386"/>
      <c r="B1464" s="386"/>
    </row>
    <row r="1465" spans="1:2">
      <c r="A1465" s="386"/>
      <c r="B1465" s="386"/>
    </row>
    <row r="1466" spans="1:2">
      <c r="A1466" s="386"/>
      <c r="B1466" s="386"/>
    </row>
    <row r="1467" spans="1:2">
      <c r="A1467" s="386"/>
      <c r="B1467" s="386"/>
    </row>
    <row r="1468" spans="1:2">
      <c r="A1468" s="386"/>
      <c r="B1468" s="386"/>
    </row>
    <row r="1469" spans="1:2">
      <c r="A1469" s="386"/>
      <c r="B1469" s="386"/>
    </row>
    <row r="1470" spans="1:2">
      <c r="A1470" s="386"/>
      <c r="B1470" s="386"/>
    </row>
    <row r="1471" spans="1:2">
      <c r="A1471" s="386"/>
      <c r="B1471" s="386"/>
    </row>
    <row r="1472" spans="1:2">
      <c r="A1472" s="386"/>
      <c r="B1472" s="386"/>
    </row>
    <row r="1473" spans="1:2">
      <c r="A1473" s="386"/>
      <c r="B1473" s="386"/>
    </row>
    <row r="1474" spans="1:2">
      <c r="A1474" s="386"/>
      <c r="B1474" s="386"/>
    </row>
    <row r="1475" spans="1:2">
      <c r="A1475" s="386"/>
      <c r="B1475" s="386"/>
    </row>
    <row r="1476" spans="1:2">
      <c r="A1476" s="386"/>
      <c r="B1476" s="386"/>
    </row>
    <row r="1477" spans="1:2">
      <c r="A1477" s="386"/>
      <c r="B1477" s="386"/>
    </row>
    <row r="1478" spans="1:2">
      <c r="A1478" s="386"/>
      <c r="B1478" s="386"/>
    </row>
    <row r="1479" spans="1:2">
      <c r="A1479" s="386"/>
      <c r="B1479" s="386"/>
    </row>
    <row r="1480" spans="1:2">
      <c r="A1480" s="386"/>
      <c r="B1480" s="386"/>
    </row>
    <row r="1481" spans="1:2">
      <c r="A1481" s="386"/>
      <c r="B1481" s="386"/>
    </row>
    <row r="1482" spans="1:2">
      <c r="A1482" s="386"/>
      <c r="B1482" s="386"/>
    </row>
    <row r="1483" spans="1:2">
      <c r="A1483" s="386"/>
      <c r="B1483" s="386"/>
    </row>
    <row r="1484" spans="1:2">
      <c r="A1484" s="386"/>
      <c r="B1484" s="386"/>
    </row>
    <row r="1485" spans="1:2">
      <c r="A1485" s="386"/>
      <c r="B1485" s="386"/>
    </row>
    <row r="1486" spans="1:2">
      <c r="A1486" s="386"/>
      <c r="B1486" s="386"/>
    </row>
    <row r="1487" spans="1:2">
      <c r="A1487" s="386"/>
      <c r="B1487" s="386"/>
    </row>
    <row r="1488" spans="1:2">
      <c r="A1488" s="386"/>
      <c r="B1488" s="386"/>
    </row>
    <row r="1489" spans="1:2">
      <c r="A1489" s="386"/>
      <c r="B1489" s="386"/>
    </row>
    <row r="1490" spans="1:2">
      <c r="A1490" s="386"/>
      <c r="B1490" s="386"/>
    </row>
    <row r="1491" spans="1:2">
      <c r="A1491" s="386"/>
      <c r="B1491" s="386"/>
    </row>
    <row r="1492" spans="1:2">
      <c r="A1492" s="386"/>
      <c r="B1492" s="386"/>
    </row>
    <row r="1493" spans="1:2">
      <c r="A1493" s="386"/>
      <c r="B1493" s="386"/>
    </row>
    <row r="1494" spans="1:2">
      <c r="A1494" s="386"/>
      <c r="B1494" s="386"/>
    </row>
    <row r="1495" spans="1:2">
      <c r="A1495" s="386"/>
      <c r="B1495" s="386"/>
    </row>
    <row r="1496" spans="1:2">
      <c r="A1496" s="386"/>
      <c r="B1496" s="386"/>
    </row>
    <row r="1497" spans="1:2">
      <c r="A1497" s="386"/>
      <c r="B1497" s="386"/>
    </row>
    <row r="1498" spans="1:2">
      <c r="A1498" s="386"/>
      <c r="B1498" s="386"/>
    </row>
    <row r="1499" spans="1:2">
      <c r="A1499" s="386"/>
      <c r="B1499" s="386"/>
    </row>
    <row r="1500" spans="1:2">
      <c r="A1500" s="386"/>
      <c r="B1500" s="386"/>
    </row>
    <row r="1501" spans="1:2">
      <c r="A1501" s="386"/>
      <c r="B1501" s="386"/>
    </row>
    <row r="1502" spans="1:2">
      <c r="A1502" s="386"/>
      <c r="B1502" s="386"/>
    </row>
    <row r="1503" spans="1:2">
      <c r="A1503" s="386"/>
      <c r="B1503" s="386"/>
    </row>
    <row r="1504" spans="1:2">
      <c r="A1504" s="386"/>
      <c r="B1504" s="386"/>
    </row>
    <row r="1505" spans="1:2">
      <c r="A1505" s="386"/>
      <c r="B1505" s="386"/>
    </row>
    <row r="1506" spans="1:2">
      <c r="A1506" s="386"/>
      <c r="B1506" s="386"/>
    </row>
    <row r="1507" spans="1:2">
      <c r="A1507" s="386"/>
      <c r="B1507" s="386"/>
    </row>
    <row r="1508" spans="1:2">
      <c r="A1508" s="386"/>
      <c r="B1508" s="386"/>
    </row>
    <row r="1509" spans="1:2">
      <c r="A1509" s="386"/>
      <c r="B1509" s="386"/>
    </row>
    <row r="1510" spans="1:2">
      <c r="A1510" s="386"/>
      <c r="B1510" s="386"/>
    </row>
    <row r="1511" spans="1:2">
      <c r="A1511" s="386"/>
      <c r="B1511" s="386"/>
    </row>
    <row r="1512" spans="1:2">
      <c r="A1512" s="386"/>
      <c r="B1512" s="386"/>
    </row>
    <row r="1513" spans="1:2">
      <c r="A1513" s="386"/>
      <c r="B1513" s="386"/>
    </row>
    <row r="1514" spans="1:2">
      <c r="A1514" s="386"/>
      <c r="B1514" s="386"/>
    </row>
    <row r="1515" spans="1:2">
      <c r="A1515" s="386"/>
      <c r="B1515" s="386"/>
    </row>
    <row r="1516" spans="1:2">
      <c r="A1516" s="386"/>
      <c r="B1516" s="386"/>
    </row>
    <row r="1517" spans="1:2">
      <c r="A1517" s="386"/>
      <c r="B1517" s="386"/>
    </row>
    <row r="1518" spans="1:2">
      <c r="A1518" s="386"/>
      <c r="B1518" s="386"/>
    </row>
    <row r="1519" spans="1:2">
      <c r="A1519" s="386"/>
      <c r="B1519" s="386"/>
    </row>
    <row r="1520" spans="1:2">
      <c r="A1520" s="386"/>
      <c r="B1520" s="386"/>
    </row>
    <row r="1521" spans="1:2">
      <c r="A1521" s="386"/>
      <c r="B1521" s="386"/>
    </row>
    <row r="1522" spans="1:2">
      <c r="A1522" s="386"/>
      <c r="B1522" s="386"/>
    </row>
    <row r="1523" spans="1:2">
      <c r="A1523" s="386"/>
      <c r="B1523" s="386"/>
    </row>
    <row r="1524" spans="1:2">
      <c r="A1524" s="386"/>
      <c r="B1524" s="386"/>
    </row>
    <row r="1525" spans="1:2">
      <c r="A1525" s="386"/>
      <c r="B1525" s="386"/>
    </row>
    <row r="1526" spans="1:2">
      <c r="A1526" s="386"/>
      <c r="B1526" s="386"/>
    </row>
    <row r="1527" spans="1:2">
      <c r="A1527" s="386"/>
      <c r="B1527" s="386"/>
    </row>
    <row r="1528" spans="1:2">
      <c r="A1528" s="386"/>
      <c r="B1528" s="386"/>
    </row>
    <row r="1529" spans="1:2">
      <c r="A1529" s="386"/>
      <c r="B1529" s="386"/>
    </row>
    <row r="1530" spans="1:2">
      <c r="A1530" s="386"/>
      <c r="B1530" s="386"/>
    </row>
    <row r="1531" spans="1:2">
      <c r="A1531" s="386"/>
      <c r="B1531" s="386"/>
    </row>
    <row r="1532" spans="1:2">
      <c r="A1532" s="386"/>
      <c r="B1532" s="386"/>
    </row>
    <row r="1533" spans="1:2">
      <c r="A1533" s="386"/>
      <c r="B1533" s="386"/>
    </row>
    <row r="1534" spans="1:2">
      <c r="A1534" s="386"/>
      <c r="B1534" s="386"/>
    </row>
    <row r="1535" spans="1:2">
      <c r="A1535" s="386"/>
      <c r="B1535" s="386"/>
    </row>
    <row r="1536" spans="1:2">
      <c r="A1536" s="386"/>
      <c r="B1536" s="386"/>
    </row>
    <row r="1537" spans="1:2">
      <c r="A1537" s="386"/>
      <c r="B1537" s="386"/>
    </row>
    <row r="1538" spans="1:2">
      <c r="A1538" s="386"/>
      <c r="B1538" s="386"/>
    </row>
    <row r="1539" spans="1:2">
      <c r="A1539" s="386"/>
      <c r="B1539" s="386"/>
    </row>
    <row r="1540" spans="1:2">
      <c r="A1540" s="386"/>
      <c r="B1540" s="386"/>
    </row>
    <row r="1541" spans="1:2">
      <c r="A1541" s="386"/>
      <c r="B1541" s="386"/>
    </row>
    <row r="1542" spans="1:2">
      <c r="A1542" s="386"/>
      <c r="B1542" s="386"/>
    </row>
    <row r="1543" spans="1:2">
      <c r="A1543" s="386"/>
      <c r="B1543" s="386"/>
    </row>
    <row r="1544" spans="1:2">
      <c r="A1544" s="386"/>
      <c r="B1544" s="386"/>
    </row>
    <row r="1545" spans="1:2">
      <c r="A1545" s="386"/>
      <c r="B1545" s="386"/>
    </row>
    <row r="1546" spans="1:2">
      <c r="A1546" s="386"/>
      <c r="B1546" s="386"/>
    </row>
    <row r="1547" spans="1:2">
      <c r="A1547" s="386"/>
      <c r="B1547" s="386"/>
    </row>
    <row r="1548" spans="1:2">
      <c r="A1548" s="386"/>
      <c r="B1548" s="386"/>
    </row>
    <row r="1549" spans="1:2">
      <c r="A1549" s="386"/>
      <c r="B1549" s="386"/>
    </row>
    <row r="1550" spans="1:2">
      <c r="A1550" s="386"/>
      <c r="B1550" s="386"/>
    </row>
    <row r="1551" spans="1:2">
      <c r="A1551" s="386"/>
      <c r="B1551" s="386"/>
    </row>
    <row r="1552" spans="1:2">
      <c r="A1552" s="386"/>
      <c r="B1552" s="386"/>
    </row>
    <row r="1553" spans="1:2">
      <c r="A1553" s="386"/>
      <c r="B1553" s="386"/>
    </row>
    <row r="1554" spans="1:2">
      <c r="A1554" s="386"/>
      <c r="B1554" s="386"/>
    </row>
    <row r="1555" spans="1:2">
      <c r="A1555" s="386"/>
      <c r="B1555" s="386"/>
    </row>
    <row r="1556" spans="1:2">
      <c r="A1556" s="386"/>
      <c r="B1556" s="386"/>
    </row>
    <row r="1557" spans="1:2">
      <c r="A1557" s="386"/>
      <c r="B1557" s="386"/>
    </row>
    <row r="1558" spans="1:2">
      <c r="A1558" s="386"/>
      <c r="B1558" s="386"/>
    </row>
    <row r="1559" spans="1:2">
      <c r="A1559" s="386"/>
      <c r="B1559" s="386"/>
    </row>
    <row r="1560" spans="1:2">
      <c r="A1560" s="386"/>
      <c r="B1560" s="386"/>
    </row>
    <row r="1561" spans="1:2">
      <c r="A1561" s="386"/>
      <c r="B1561" s="386"/>
    </row>
    <row r="1562" spans="1:2">
      <c r="A1562" s="386"/>
      <c r="B1562" s="386"/>
    </row>
    <row r="1563" spans="1:2">
      <c r="A1563" s="386"/>
      <c r="B1563" s="386"/>
    </row>
    <row r="1564" spans="1:2">
      <c r="A1564" s="386"/>
      <c r="B1564" s="386"/>
    </row>
    <row r="1565" spans="1:2">
      <c r="A1565" s="386"/>
      <c r="B1565" s="386"/>
    </row>
    <row r="1566" spans="1:2">
      <c r="A1566" s="386"/>
      <c r="B1566" s="386"/>
    </row>
    <row r="1567" spans="1:2">
      <c r="A1567" s="386"/>
      <c r="B1567" s="386"/>
    </row>
    <row r="1568" spans="1:2">
      <c r="A1568" s="386"/>
      <c r="B1568" s="386"/>
    </row>
    <row r="1569" spans="1:2">
      <c r="A1569" s="386"/>
      <c r="B1569" s="386"/>
    </row>
    <row r="1570" spans="1:2">
      <c r="A1570" s="386"/>
      <c r="B1570" s="386"/>
    </row>
    <row r="1571" spans="1:2">
      <c r="A1571" s="386"/>
      <c r="B1571" s="386"/>
    </row>
    <row r="1572" spans="1:2">
      <c r="A1572" s="386"/>
      <c r="B1572" s="386"/>
    </row>
    <row r="1573" spans="1:2">
      <c r="A1573" s="386"/>
      <c r="B1573" s="386"/>
    </row>
    <row r="1574" spans="1:2">
      <c r="A1574" s="386"/>
      <c r="B1574" s="386"/>
    </row>
    <row r="1575" spans="1:2">
      <c r="A1575" s="386"/>
      <c r="B1575" s="386"/>
    </row>
    <row r="1576" spans="1:2">
      <c r="A1576" s="386"/>
      <c r="B1576" s="386"/>
    </row>
    <row r="1577" spans="1:2">
      <c r="A1577" s="386"/>
      <c r="B1577" s="386"/>
    </row>
    <row r="1578" spans="1:2">
      <c r="A1578" s="386"/>
      <c r="B1578" s="386"/>
    </row>
    <row r="1579" spans="1:2">
      <c r="A1579" s="386"/>
      <c r="B1579" s="386"/>
    </row>
    <row r="1580" spans="1:2">
      <c r="A1580" s="386"/>
      <c r="B1580" s="386"/>
    </row>
    <row r="1581" spans="1:2">
      <c r="A1581" s="386"/>
      <c r="B1581" s="386"/>
    </row>
    <row r="1582" spans="1:2">
      <c r="A1582" s="386"/>
      <c r="B1582" s="386"/>
    </row>
    <row r="1583" spans="1:2">
      <c r="A1583" s="386"/>
      <c r="B1583" s="386"/>
    </row>
    <row r="1584" spans="1:2">
      <c r="A1584" s="386"/>
      <c r="B1584" s="386"/>
    </row>
    <row r="1585" spans="1:2">
      <c r="A1585" s="386"/>
      <c r="B1585" s="386"/>
    </row>
    <row r="1586" spans="1:2">
      <c r="A1586" s="386"/>
      <c r="B1586" s="386"/>
    </row>
    <row r="1587" spans="1:2">
      <c r="A1587" s="386"/>
      <c r="B1587" s="386"/>
    </row>
    <row r="1588" spans="1:2">
      <c r="A1588" s="386"/>
      <c r="B1588" s="386"/>
    </row>
    <row r="1589" spans="1:2">
      <c r="A1589" s="386"/>
      <c r="B1589" s="386"/>
    </row>
    <row r="1590" spans="1:2">
      <c r="A1590" s="386"/>
      <c r="B1590" s="386"/>
    </row>
    <row r="1591" spans="1:2">
      <c r="A1591" s="386"/>
      <c r="B1591" s="386"/>
    </row>
    <row r="1592" spans="1:2">
      <c r="A1592" s="386"/>
      <c r="B1592" s="386"/>
    </row>
    <row r="1593" spans="1:2">
      <c r="A1593" s="386"/>
      <c r="B1593" s="386"/>
    </row>
    <row r="1594" spans="1:2">
      <c r="A1594" s="386"/>
      <c r="B1594" s="386"/>
    </row>
    <row r="1595" spans="1:2">
      <c r="A1595" s="386"/>
      <c r="B1595" s="386"/>
    </row>
    <row r="1596" spans="1:2">
      <c r="A1596" s="386"/>
      <c r="B1596" s="386"/>
    </row>
    <row r="1597" spans="1:2">
      <c r="A1597" s="386"/>
      <c r="B1597" s="386"/>
    </row>
    <row r="1598" spans="1:2">
      <c r="A1598" s="386"/>
      <c r="B1598" s="386"/>
    </row>
    <row r="1599" spans="1:2">
      <c r="A1599" s="386"/>
      <c r="B1599" s="386"/>
    </row>
    <row r="1600" spans="1:2">
      <c r="A1600" s="386"/>
      <c r="B1600" s="386"/>
    </row>
    <row r="1601" spans="1:2">
      <c r="A1601" s="386"/>
      <c r="B1601" s="386"/>
    </row>
    <row r="1602" spans="1:2">
      <c r="A1602" s="386"/>
      <c r="B1602" s="386"/>
    </row>
    <row r="1603" spans="1:2">
      <c r="A1603" s="386"/>
      <c r="B1603" s="386"/>
    </row>
    <row r="1604" spans="1:2">
      <c r="A1604" s="386"/>
      <c r="B1604" s="386"/>
    </row>
    <row r="1605" spans="1:2">
      <c r="A1605" s="386"/>
      <c r="B1605" s="386"/>
    </row>
    <row r="1606" spans="1:2">
      <c r="A1606" s="386"/>
      <c r="B1606" s="386"/>
    </row>
    <row r="1607" spans="1:2">
      <c r="A1607" s="386"/>
      <c r="B1607" s="386"/>
    </row>
    <row r="1608" spans="1:2">
      <c r="A1608" s="386"/>
      <c r="B1608" s="386"/>
    </row>
    <row r="1609" spans="1:2">
      <c r="A1609" s="386"/>
      <c r="B1609" s="386"/>
    </row>
    <row r="1610" spans="1:2">
      <c r="A1610" s="386"/>
      <c r="B1610" s="386"/>
    </row>
    <row r="1611" spans="1:2">
      <c r="A1611" s="386"/>
      <c r="B1611" s="386"/>
    </row>
    <row r="1612" spans="1:2">
      <c r="A1612" s="386"/>
      <c r="B1612" s="386"/>
    </row>
    <row r="1613" spans="1:2">
      <c r="A1613" s="386"/>
      <c r="B1613" s="386"/>
    </row>
    <row r="1614" spans="1:2">
      <c r="A1614" s="386"/>
      <c r="B1614" s="386"/>
    </row>
    <row r="1615" spans="1:2">
      <c r="A1615" s="386"/>
      <c r="B1615" s="386"/>
    </row>
    <row r="1616" spans="1:2">
      <c r="A1616" s="386"/>
      <c r="B1616" s="386"/>
    </row>
    <row r="1617" spans="1:2">
      <c r="A1617" s="386"/>
      <c r="B1617" s="386"/>
    </row>
    <row r="1618" spans="1:2">
      <c r="A1618" s="386"/>
      <c r="B1618" s="386"/>
    </row>
    <row r="1619" spans="1:2">
      <c r="A1619" s="386"/>
      <c r="B1619" s="386"/>
    </row>
    <row r="1620" spans="1:2">
      <c r="A1620" s="386"/>
      <c r="B1620" s="386"/>
    </row>
    <row r="1621" spans="1:2">
      <c r="A1621" s="386"/>
      <c r="B1621" s="386"/>
    </row>
    <row r="1622" spans="1:2">
      <c r="A1622" s="386"/>
      <c r="B1622" s="386"/>
    </row>
    <row r="1623" spans="1:2">
      <c r="A1623" s="386"/>
      <c r="B1623" s="386"/>
    </row>
    <row r="1624" spans="1:2">
      <c r="A1624" s="386"/>
      <c r="B1624" s="386"/>
    </row>
    <row r="1625" spans="1:2">
      <c r="A1625" s="386"/>
      <c r="B1625" s="386"/>
    </row>
    <row r="1626" spans="1:2">
      <c r="A1626" s="386"/>
      <c r="B1626" s="386"/>
    </row>
    <row r="1627" spans="1:2">
      <c r="A1627" s="386"/>
      <c r="B1627" s="386"/>
    </row>
    <row r="1628" spans="1:2">
      <c r="A1628" s="386"/>
      <c r="B1628" s="386"/>
    </row>
    <row r="1629" spans="1:2">
      <c r="A1629" s="386"/>
      <c r="B1629" s="386"/>
    </row>
    <row r="1630" spans="1:2">
      <c r="A1630" s="386"/>
      <c r="B1630" s="386"/>
    </row>
    <row r="1631" spans="1:2">
      <c r="A1631" s="386"/>
      <c r="B1631" s="386"/>
    </row>
    <row r="1632" spans="1:2">
      <c r="A1632" s="386"/>
      <c r="B1632" s="386"/>
    </row>
    <row r="1633" spans="1:2">
      <c r="A1633" s="386"/>
      <c r="B1633" s="386"/>
    </row>
    <row r="1634" spans="1:2">
      <c r="A1634" s="386"/>
      <c r="B1634" s="386"/>
    </row>
    <row r="1635" spans="1:2">
      <c r="A1635" s="386"/>
      <c r="B1635" s="386"/>
    </row>
    <row r="1636" spans="1:2">
      <c r="A1636" s="386"/>
      <c r="B1636" s="386"/>
    </row>
    <row r="1637" spans="1:2">
      <c r="A1637" s="386"/>
      <c r="B1637" s="386"/>
    </row>
    <row r="1638" spans="1:2">
      <c r="A1638" s="386"/>
      <c r="B1638" s="386"/>
    </row>
    <row r="1639" spans="1:2">
      <c r="A1639" s="386"/>
      <c r="B1639" s="386"/>
    </row>
    <row r="1640" spans="1:2">
      <c r="A1640" s="386"/>
      <c r="B1640" s="386"/>
    </row>
    <row r="1641" spans="1:2">
      <c r="A1641" s="386"/>
      <c r="B1641" s="386"/>
    </row>
    <row r="1642" spans="1:2">
      <c r="A1642" s="386"/>
      <c r="B1642" s="386"/>
    </row>
    <row r="1643" spans="1:2">
      <c r="A1643" s="386"/>
      <c r="B1643" s="386"/>
    </row>
    <row r="1644" spans="1:2">
      <c r="A1644" s="386"/>
      <c r="B1644" s="386"/>
    </row>
    <row r="1645" spans="1:2">
      <c r="A1645" s="386"/>
      <c r="B1645" s="386"/>
    </row>
    <row r="1646" spans="1:2">
      <c r="A1646" s="386"/>
      <c r="B1646" s="386"/>
    </row>
    <row r="1647" spans="1:2">
      <c r="A1647" s="386"/>
      <c r="B1647" s="386"/>
    </row>
    <row r="1648" spans="1:2">
      <c r="A1648" s="386"/>
      <c r="B1648" s="386"/>
    </row>
    <row r="1649" spans="1:2">
      <c r="A1649" s="386"/>
      <c r="B1649" s="386"/>
    </row>
    <row r="1650" spans="1:2">
      <c r="A1650" s="386"/>
      <c r="B1650" s="386"/>
    </row>
    <row r="1651" spans="1:2">
      <c r="A1651" s="386"/>
      <c r="B1651" s="386"/>
    </row>
    <row r="1652" spans="1:2">
      <c r="A1652" s="386"/>
      <c r="B1652" s="386"/>
    </row>
    <row r="1653" spans="1:2">
      <c r="A1653" s="386"/>
      <c r="B1653" s="386"/>
    </row>
    <row r="1654" spans="1:2">
      <c r="A1654" s="386"/>
      <c r="B1654" s="386"/>
    </row>
    <row r="1655" spans="1:2">
      <c r="A1655" s="386"/>
      <c r="B1655" s="386"/>
    </row>
    <row r="1656" spans="1:2">
      <c r="A1656" s="386"/>
      <c r="B1656" s="386"/>
    </row>
    <row r="1657" spans="1:2">
      <c r="A1657" s="386"/>
      <c r="B1657" s="386"/>
    </row>
    <row r="1658" spans="1:2">
      <c r="A1658" s="386"/>
      <c r="B1658" s="386"/>
    </row>
    <row r="1659" spans="1:2">
      <c r="A1659" s="386"/>
      <c r="B1659" s="386"/>
    </row>
    <row r="1660" spans="1:2">
      <c r="A1660" s="386"/>
      <c r="B1660" s="386"/>
    </row>
    <row r="1661" spans="1:2">
      <c r="A1661" s="386"/>
      <c r="B1661" s="386"/>
    </row>
    <row r="1662" spans="1:2">
      <c r="A1662" s="386"/>
      <c r="B1662" s="386"/>
    </row>
    <row r="1663" spans="1:2">
      <c r="A1663" s="386"/>
      <c r="B1663" s="386"/>
    </row>
    <row r="1664" spans="1:2">
      <c r="A1664" s="386"/>
      <c r="B1664" s="386"/>
    </row>
    <row r="1665" spans="1:2">
      <c r="A1665" s="386"/>
      <c r="B1665" s="386"/>
    </row>
    <row r="1666" spans="1:2">
      <c r="A1666" s="386"/>
      <c r="B1666" s="386"/>
    </row>
    <row r="1667" spans="1:2">
      <c r="A1667" s="386"/>
      <c r="B1667" s="386"/>
    </row>
    <row r="1668" spans="1:2">
      <c r="A1668" s="386"/>
      <c r="B1668" s="386"/>
    </row>
    <row r="1669" spans="1:2">
      <c r="A1669" s="386"/>
      <c r="B1669" s="386"/>
    </row>
    <row r="1670" spans="1:2">
      <c r="A1670" s="386"/>
      <c r="B1670" s="386"/>
    </row>
    <row r="1671" spans="1:2">
      <c r="A1671" s="386"/>
      <c r="B1671" s="386"/>
    </row>
    <row r="1672" spans="1:2">
      <c r="A1672" s="386"/>
      <c r="B1672" s="386"/>
    </row>
    <row r="1673" spans="1:2">
      <c r="A1673" s="386"/>
      <c r="B1673" s="386"/>
    </row>
    <row r="1674" spans="1:2">
      <c r="A1674" s="386"/>
      <c r="B1674" s="386"/>
    </row>
    <row r="1675" spans="1:2">
      <c r="A1675" s="386"/>
      <c r="B1675" s="386"/>
    </row>
    <row r="1676" spans="1:2">
      <c r="A1676" s="386"/>
      <c r="B1676" s="386"/>
    </row>
    <row r="1677" spans="1:2">
      <c r="A1677" s="386"/>
      <c r="B1677" s="386"/>
    </row>
    <row r="1678" spans="1:2">
      <c r="A1678" s="386"/>
      <c r="B1678" s="386"/>
    </row>
    <row r="1679" spans="1:2">
      <c r="A1679" s="386"/>
      <c r="B1679" s="386"/>
    </row>
    <row r="1680" spans="1:2">
      <c r="A1680" s="386"/>
      <c r="B1680" s="386"/>
    </row>
    <row r="1681" spans="1:2">
      <c r="A1681" s="386"/>
      <c r="B1681" s="386"/>
    </row>
    <row r="1682" spans="1:2">
      <c r="A1682" s="386"/>
      <c r="B1682" s="386"/>
    </row>
    <row r="1683" spans="1:2">
      <c r="A1683" s="386"/>
      <c r="B1683" s="386"/>
    </row>
    <row r="1684" spans="1:2">
      <c r="A1684" s="386"/>
      <c r="B1684" s="386"/>
    </row>
    <row r="1685" spans="1:2">
      <c r="A1685" s="386"/>
      <c r="B1685" s="386"/>
    </row>
    <row r="1686" spans="1:2">
      <c r="A1686" s="386"/>
      <c r="B1686" s="386"/>
    </row>
    <row r="1687" spans="1:2">
      <c r="A1687" s="386"/>
      <c r="B1687" s="386"/>
    </row>
    <row r="1688" spans="1:2">
      <c r="A1688" s="386"/>
      <c r="B1688" s="386"/>
    </row>
    <row r="1689" spans="1:2">
      <c r="A1689" s="386"/>
      <c r="B1689" s="386"/>
    </row>
    <row r="1690" spans="1:2">
      <c r="A1690" s="386"/>
      <c r="B1690" s="386"/>
    </row>
    <row r="1691" spans="1:2">
      <c r="A1691" s="386"/>
      <c r="B1691" s="386"/>
    </row>
    <row r="1692" spans="1:2">
      <c r="A1692" s="386"/>
      <c r="B1692" s="386"/>
    </row>
    <row r="1693" spans="1:2">
      <c r="A1693" s="386"/>
      <c r="B1693" s="386"/>
    </row>
    <row r="1694" spans="1:2">
      <c r="A1694" s="386"/>
      <c r="B1694" s="386"/>
    </row>
    <row r="1695" spans="1:2">
      <c r="A1695" s="386"/>
      <c r="B1695" s="386"/>
    </row>
    <row r="1696" spans="1:2">
      <c r="A1696" s="386"/>
      <c r="B1696" s="386"/>
    </row>
    <row r="1697" spans="1:2">
      <c r="A1697" s="386"/>
      <c r="B1697" s="386"/>
    </row>
    <row r="1698" spans="1:2">
      <c r="A1698" s="386"/>
      <c r="B1698" s="386"/>
    </row>
    <row r="1699" spans="1:2">
      <c r="A1699" s="386"/>
      <c r="B1699" s="386"/>
    </row>
    <row r="1700" spans="1:2">
      <c r="A1700" s="386"/>
      <c r="B1700" s="386"/>
    </row>
    <row r="1701" spans="1:2">
      <c r="A1701" s="386"/>
      <c r="B1701" s="386"/>
    </row>
    <row r="1702" spans="1:2">
      <c r="A1702" s="386"/>
      <c r="B1702" s="386"/>
    </row>
    <row r="1703" spans="1:2">
      <c r="A1703" s="386"/>
      <c r="B1703" s="386"/>
    </row>
    <row r="1704" spans="1:2">
      <c r="A1704" s="386"/>
      <c r="B1704" s="386"/>
    </row>
    <row r="1705" spans="1:2">
      <c r="A1705" s="386"/>
      <c r="B1705" s="386"/>
    </row>
    <row r="1706" spans="1:2">
      <c r="A1706" s="386"/>
      <c r="B1706" s="386"/>
    </row>
    <row r="1707" spans="1:2">
      <c r="A1707" s="386"/>
      <c r="B1707" s="386"/>
    </row>
    <row r="1708" spans="1:2">
      <c r="A1708" s="386"/>
      <c r="B1708" s="386"/>
    </row>
    <row r="1709" spans="1:2">
      <c r="A1709" s="386"/>
      <c r="B1709" s="386"/>
    </row>
    <row r="1710" spans="1:2">
      <c r="A1710" s="386"/>
      <c r="B1710" s="386"/>
    </row>
    <row r="1711" spans="1:2">
      <c r="A1711" s="386"/>
      <c r="B1711" s="386"/>
    </row>
    <row r="1712" spans="1:2">
      <c r="A1712" s="386"/>
      <c r="B1712" s="386"/>
    </row>
    <row r="1713" spans="1:2">
      <c r="A1713" s="386"/>
      <c r="B1713" s="386"/>
    </row>
    <row r="1714" spans="1:2">
      <c r="A1714" s="386"/>
      <c r="B1714" s="386"/>
    </row>
    <row r="1715" spans="1:2">
      <c r="A1715" s="386"/>
      <c r="B1715" s="386"/>
    </row>
    <row r="1716" spans="1:2">
      <c r="A1716" s="386"/>
      <c r="B1716" s="386"/>
    </row>
    <row r="1717" spans="1:2">
      <c r="A1717" s="386"/>
      <c r="B1717" s="386"/>
    </row>
    <row r="1718" spans="1:2">
      <c r="A1718" s="386"/>
      <c r="B1718" s="386"/>
    </row>
    <row r="1719" spans="1:2">
      <c r="A1719" s="386"/>
      <c r="B1719" s="386"/>
    </row>
    <row r="1720" spans="1:2">
      <c r="A1720" s="386"/>
      <c r="B1720" s="386"/>
    </row>
    <row r="1721" spans="1:2">
      <c r="A1721" s="386"/>
      <c r="B1721" s="386"/>
    </row>
    <row r="1722" spans="1:2">
      <c r="A1722" s="386"/>
      <c r="B1722" s="386"/>
    </row>
    <row r="1723" spans="1:2">
      <c r="A1723" s="386"/>
      <c r="B1723" s="386"/>
    </row>
    <row r="1724" spans="1:2">
      <c r="A1724" s="386"/>
      <c r="B1724" s="386"/>
    </row>
    <row r="1725" spans="1:2">
      <c r="A1725" s="386"/>
      <c r="B1725" s="386"/>
    </row>
    <row r="1726" spans="1:2">
      <c r="A1726" s="386"/>
      <c r="B1726" s="386"/>
    </row>
    <row r="1727" spans="1:2">
      <c r="A1727" s="386"/>
      <c r="B1727" s="386"/>
    </row>
    <row r="1728" spans="1:2">
      <c r="A1728" s="386"/>
      <c r="B1728" s="386"/>
    </row>
    <row r="1729" spans="1:2">
      <c r="A1729" s="386"/>
      <c r="B1729" s="386"/>
    </row>
    <row r="1730" spans="1:2">
      <c r="A1730" s="386"/>
      <c r="B1730" s="386"/>
    </row>
    <row r="1731" spans="1:2">
      <c r="A1731" s="386"/>
      <c r="B1731" s="386"/>
    </row>
    <row r="1732" spans="1:2">
      <c r="A1732" s="386"/>
      <c r="B1732" s="386"/>
    </row>
    <row r="1733" spans="1:2">
      <c r="A1733" s="386"/>
      <c r="B1733" s="386"/>
    </row>
    <row r="1734" spans="1:2">
      <c r="A1734" s="386"/>
      <c r="B1734" s="386"/>
    </row>
    <row r="1735" spans="1:2">
      <c r="A1735" s="386"/>
      <c r="B1735" s="386"/>
    </row>
    <row r="1736" spans="1:2">
      <c r="A1736" s="386"/>
      <c r="B1736" s="386"/>
    </row>
    <row r="1737" spans="1:2">
      <c r="A1737" s="386"/>
      <c r="B1737" s="386"/>
    </row>
    <row r="1738" spans="1:2">
      <c r="A1738" s="386"/>
      <c r="B1738" s="386"/>
    </row>
    <row r="1739" spans="1:2">
      <c r="A1739" s="386"/>
      <c r="B1739" s="386"/>
    </row>
    <row r="1740" spans="1:2">
      <c r="A1740" s="386"/>
      <c r="B1740" s="386"/>
    </row>
    <row r="1741" spans="1:2">
      <c r="A1741" s="386"/>
      <c r="B1741" s="386"/>
    </row>
    <row r="1742" spans="1:2">
      <c r="A1742" s="386"/>
      <c r="B1742" s="386"/>
    </row>
    <row r="1743" spans="1:2">
      <c r="A1743" s="386"/>
      <c r="B1743" s="386"/>
    </row>
    <row r="1744" spans="1:2">
      <c r="A1744" s="386"/>
      <c r="B1744" s="386"/>
    </row>
    <row r="1745" spans="1:2">
      <c r="A1745" s="386"/>
      <c r="B1745" s="386"/>
    </row>
    <row r="1746" spans="1:2">
      <c r="A1746" s="386"/>
      <c r="B1746" s="386"/>
    </row>
    <row r="1747" spans="1:2">
      <c r="A1747" s="386"/>
      <c r="B1747" s="386"/>
    </row>
    <row r="1748" spans="1:2">
      <c r="A1748" s="386"/>
      <c r="B1748" s="386"/>
    </row>
    <row r="1749" spans="1:2">
      <c r="A1749" s="386"/>
      <c r="B1749" s="386"/>
    </row>
    <row r="1750" spans="1:2">
      <c r="A1750" s="386"/>
      <c r="B1750" s="386"/>
    </row>
    <row r="1751" spans="1:2">
      <c r="A1751" s="386"/>
      <c r="B1751" s="386"/>
    </row>
    <row r="1752" spans="1:2">
      <c r="A1752" s="386"/>
      <c r="B1752" s="386"/>
    </row>
    <row r="1753" spans="1:2">
      <c r="A1753" s="386"/>
      <c r="B1753" s="386"/>
    </row>
    <row r="1754" spans="1:2">
      <c r="A1754" s="386"/>
      <c r="B1754" s="386"/>
    </row>
    <row r="1755" spans="1:2">
      <c r="A1755" s="386"/>
      <c r="B1755" s="386"/>
    </row>
    <row r="1756" spans="1:2">
      <c r="A1756" s="386"/>
      <c r="B1756" s="386"/>
    </row>
    <row r="1757" spans="1:2">
      <c r="A1757" s="386"/>
      <c r="B1757" s="386"/>
    </row>
    <row r="1758" spans="1:2">
      <c r="A1758" s="386"/>
      <c r="B1758" s="386"/>
    </row>
    <row r="1759" spans="1:2">
      <c r="A1759" s="386"/>
      <c r="B1759" s="386"/>
    </row>
    <row r="1760" spans="1:2">
      <c r="A1760" s="386"/>
      <c r="B1760" s="386"/>
    </row>
    <row r="1761" spans="1:2">
      <c r="A1761" s="386"/>
      <c r="B1761" s="386"/>
    </row>
    <row r="1762" spans="1:2">
      <c r="A1762" s="386"/>
      <c r="B1762" s="386"/>
    </row>
    <row r="1763" spans="1:2">
      <c r="A1763" s="386"/>
      <c r="B1763" s="386"/>
    </row>
    <row r="1764" spans="1:2">
      <c r="A1764" s="386"/>
      <c r="B1764" s="386"/>
    </row>
    <row r="1765" spans="1:2">
      <c r="A1765" s="386"/>
      <c r="B1765" s="386"/>
    </row>
    <row r="1766" spans="1:2">
      <c r="A1766" s="386"/>
      <c r="B1766" s="386"/>
    </row>
    <row r="1767" spans="1:2">
      <c r="A1767" s="386"/>
      <c r="B1767" s="386"/>
    </row>
    <row r="1768" spans="1:2">
      <c r="A1768" s="386"/>
      <c r="B1768" s="386"/>
    </row>
    <row r="1769" spans="1:2">
      <c r="A1769" s="386"/>
      <c r="B1769" s="386"/>
    </row>
    <row r="1770" spans="1:2">
      <c r="A1770" s="386"/>
      <c r="B1770" s="386"/>
    </row>
    <row r="1771" spans="1:2">
      <c r="A1771" s="386"/>
      <c r="B1771" s="386"/>
    </row>
    <row r="1772" spans="1:2">
      <c r="A1772" s="386"/>
      <c r="B1772" s="386"/>
    </row>
    <row r="1773" spans="1:2">
      <c r="A1773" s="386"/>
      <c r="B1773" s="386"/>
    </row>
    <row r="1774" spans="1:2">
      <c r="A1774" s="386"/>
      <c r="B1774" s="386"/>
    </row>
    <row r="1775" spans="1:2">
      <c r="A1775" s="386"/>
      <c r="B1775" s="386"/>
    </row>
    <row r="1776" spans="1:2">
      <c r="A1776" s="386"/>
      <c r="B1776" s="386"/>
    </row>
    <row r="1777" spans="1:2">
      <c r="A1777" s="386"/>
      <c r="B1777" s="386"/>
    </row>
    <row r="1778" spans="1:2">
      <c r="A1778" s="386"/>
      <c r="B1778" s="386"/>
    </row>
    <row r="1779" spans="1:2">
      <c r="A1779" s="386"/>
      <c r="B1779" s="386"/>
    </row>
    <row r="1780" spans="1:2">
      <c r="A1780" s="386"/>
      <c r="B1780" s="386"/>
    </row>
    <row r="1781" spans="1:2">
      <c r="A1781" s="386"/>
      <c r="B1781" s="386"/>
    </row>
    <row r="1782" spans="1:2">
      <c r="A1782" s="386"/>
      <c r="B1782" s="386"/>
    </row>
    <row r="1783" spans="1:2">
      <c r="A1783" s="386"/>
      <c r="B1783" s="386"/>
    </row>
    <row r="1784" spans="1:2">
      <c r="A1784" s="386"/>
      <c r="B1784" s="386"/>
    </row>
    <row r="1785" spans="1:2">
      <c r="A1785" s="386"/>
      <c r="B1785" s="386"/>
    </row>
    <row r="1786" spans="1:2">
      <c r="A1786" s="386"/>
      <c r="B1786" s="386"/>
    </row>
    <row r="1787" spans="1:2">
      <c r="A1787" s="386"/>
      <c r="B1787" s="386"/>
    </row>
    <row r="1788" spans="1:2">
      <c r="A1788" s="386"/>
      <c r="B1788" s="386"/>
    </row>
    <row r="1789" spans="1:2">
      <c r="A1789" s="386"/>
      <c r="B1789" s="386"/>
    </row>
    <row r="1790" spans="1:2">
      <c r="A1790" s="386"/>
      <c r="B1790" s="386"/>
    </row>
    <row r="1791" spans="1:2">
      <c r="A1791" s="386"/>
      <c r="B1791" s="386"/>
    </row>
    <row r="1792" spans="1:2">
      <c r="A1792" s="386"/>
      <c r="B1792" s="386"/>
    </row>
    <row r="1793" spans="1:2">
      <c r="A1793" s="386"/>
      <c r="B1793" s="386"/>
    </row>
    <row r="1794" spans="1:2">
      <c r="A1794" s="386"/>
      <c r="B1794" s="386"/>
    </row>
    <row r="1795" spans="1:2">
      <c r="A1795" s="386"/>
      <c r="B1795" s="386"/>
    </row>
    <row r="1796" spans="1:2">
      <c r="A1796" s="386"/>
      <c r="B1796" s="386"/>
    </row>
    <row r="1797" spans="1:2">
      <c r="A1797" s="386"/>
      <c r="B1797" s="386"/>
    </row>
    <row r="1798" spans="1:2">
      <c r="A1798" s="386"/>
      <c r="B1798" s="386"/>
    </row>
    <row r="1799" spans="1:2">
      <c r="A1799" s="386"/>
      <c r="B1799" s="386"/>
    </row>
    <row r="1800" spans="1:2">
      <c r="A1800" s="386"/>
      <c r="B1800" s="386"/>
    </row>
    <row r="1801" spans="1:2">
      <c r="A1801" s="386"/>
      <c r="B1801" s="386"/>
    </row>
    <row r="1802" spans="1:2">
      <c r="A1802" s="386"/>
      <c r="B1802" s="386"/>
    </row>
    <row r="1803" spans="1:2">
      <c r="A1803" s="386"/>
      <c r="B1803" s="386"/>
    </row>
    <row r="1804" spans="1:2">
      <c r="A1804" s="386"/>
      <c r="B1804" s="386"/>
    </row>
    <row r="1805" spans="1:2">
      <c r="A1805" s="386"/>
      <c r="B1805" s="386"/>
    </row>
    <row r="1806" spans="1:2">
      <c r="A1806" s="386"/>
      <c r="B1806" s="386"/>
    </row>
    <row r="1807" spans="1:2">
      <c r="A1807" s="386"/>
      <c r="B1807" s="386"/>
    </row>
    <row r="1808" spans="1:2">
      <c r="A1808" s="386"/>
      <c r="B1808" s="386"/>
    </row>
    <row r="1809" spans="1:2">
      <c r="A1809" s="386"/>
      <c r="B1809" s="386"/>
    </row>
    <row r="1810" spans="1:2">
      <c r="A1810" s="386"/>
      <c r="B1810" s="386"/>
    </row>
    <row r="1811" spans="1:2">
      <c r="A1811" s="386"/>
      <c r="B1811" s="386"/>
    </row>
    <row r="1812" spans="1:2">
      <c r="A1812" s="386"/>
      <c r="B1812" s="386"/>
    </row>
    <row r="1813" spans="1:2">
      <c r="A1813" s="386"/>
      <c r="B1813" s="386"/>
    </row>
    <row r="1814" spans="1:2">
      <c r="A1814" s="386"/>
      <c r="B1814" s="386"/>
    </row>
    <row r="1815" spans="1:2">
      <c r="A1815" s="386"/>
      <c r="B1815" s="386"/>
    </row>
    <row r="1816" spans="1:2">
      <c r="A1816" s="386"/>
      <c r="B1816" s="386"/>
    </row>
    <row r="1817" spans="1:2">
      <c r="A1817" s="386"/>
      <c r="B1817" s="386"/>
    </row>
    <row r="1818" spans="1:2">
      <c r="A1818" s="386"/>
      <c r="B1818" s="386"/>
    </row>
    <row r="1819" spans="1:2">
      <c r="A1819" s="386"/>
      <c r="B1819" s="386"/>
    </row>
    <row r="1820" spans="1:2">
      <c r="A1820" s="386"/>
      <c r="B1820" s="386"/>
    </row>
    <row r="1821" spans="1:2">
      <c r="A1821" s="386"/>
      <c r="B1821" s="386"/>
    </row>
    <row r="1822" spans="1:2">
      <c r="A1822" s="386"/>
      <c r="B1822" s="386"/>
    </row>
    <row r="1823" spans="1:2">
      <c r="A1823" s="386"/>
      <c r="B1823" s="386"/>
    </row>
    <row r="1824" spans="1:2">
      <c r="A1824" s="386"/>
      <c r="B1824" s="386"/>
    </row>
    <row r="1825" spans="1:2">
      <c r="A1825" s="386"/>
      <c r="B1825" s="386"/>
    </row>
    <row r="1826" spans="1:2">
      <c r="A1826" s="386"/>
      <c r="B1826" s="386"/>
    </row>
    <row r="1827" spans="1:2">
      <c r="A1827" s="386"/>
      <c r="B1827" s="386"/>
    </row>
    <row r="1828" spans="1:2">
      <c r="A1828" s="386"/>
      <c r="B1828" s="386"/>
    </row>
    <row r="1829" spans="1:2">
      <c r="A1829" s="386"/>
      <c r="B1829" s="386"/>
    </row>
    <row r="1830" spans="1:2">
      <c r="A1830" s="386"/>
      <c r="B1830" s="386"/>
    </row>
    <row r="1831" spans="1:2">
      <c r="A1831" s="386"/>
      <c r="B1831" s="386"/>
    </row>
    <row r="1832" spans="1:2">
      <c r="A1832" s="386"/>
      <c r="B1832" s="386"/>
    </row>
    <row r="1833" spans="1:2">
      <c r="A1833" s="386"/>
      <c r="B1833" s="386"/>
    </row>
    <row r="1834" spans="1:2">
      <c r="A1834" s="386"/>
      <c r="B1834" s="386"/>
    </row>
    <row r="1835" spans="1:2">
      <c r="A1835" s="386"/>
      <c r="B1835" s="386"/>
    </row>
    <row r="1836" spans="1:2">
      <c r="A1836" s="386"/>
      <c r="B1836" s="386"/>
    </row>
    <row r="1837" spans="1:2">
      <c r="A1837" s="386"/>
      <c r="B1837" s="386"/>
    </row>
    <row r="1838" spans="1:2">
      <c r="A1838" s="386"/>
      <c r="B1838" s="386"/>
    </row>
    <row r="1839" spans="1:2">
      <c r="A1839" s="386"/>
      <c r="B1839" s="386"/>
    </row>
    <row r="1840" spans="1:2">
      <c r="A1840" s="386"/>
      <c r="B1840" s="386"/>
    </row>
    <row r="1841" spans="1:2">
      <c r="A1841" s="386"/>
      <c r="B1841" s="386"/>
    </row>
    <row r="1842" spans="1:2">
      <c r="A1842" s="386"/>
      <c r="B1842" s="386"/>
    </row>
    <row r="1843" spans="1:2">
      <c r="A1843" s="386"/>
      <c r="B1843" s="386"/>
    </row>
    <row r="1844" spans="1:2">
      <c r="A1844" s="386"/>
      <c r="B1844" s="386"/>
    </row>
    <row r="1845" spans="1:2">
      <c r="A1845" s="386"/>
      <c r="B1845" s="386"/>
    </row>
    <row r="1846" spans="1:2">
      <c r="A1846" s="386"/>
      <c r="B1846" s="386"/>
    </row>
    <row r="1847" spans="1:2">
      <c r="A1847" s="386"/>
      <c r="B1847" s="386"/>
    </row>
    <row r="1848" spans="1:2">
      <c r="A1848" s="386"/>
      <c r="B1848" s="386"/>
    </row>
    <row r="1849" spans="1:2">
      <c r="A1849" s="386"/>
      <c r="B1849" s="386"/>
    </row>
    <row r="1850" spans="1:2">
      <c r="A1850" s="386"/>
      <c r="B1850" s="386"/>
    </row>
    <row r="1851" spans="1:2">
      <c r="A1851" s="386"/>
      <c r="B1851" s="386"/>
    </row>
    <row r="1852" spans="1:2">
      <c r="A1852" s="386"/>
      <c r="B1852" s="386"/>
    </row>
    <row r="1853" spans="1:2">
      <c r="A1853" s="386"/>
      <c r="B1853" s="386"/>
    </row>
    <row r="1854" spans="1:2">
      <c r="A1854" s="386"/>
      <c r="B1854" s="386"/>
    </row>
    <row r="1855" spans="1:2">
      <c r="A1855" s="386"/>
      <c r="B1855" s="386"/>
    </row>
    <row r="1856" spans="1:2">
      <c r="A1856" s="386"/>
      <c r="B1856" s="386"/>
    </row>
    <row r="1857" spans="1:2">
      <c r="A1857" s="386"/>
      <c r="B1857" s="386"/>
    </row>
    <row r="1858" spans="1:2">
      <c r="A1858" s="386"/>
      <c r="B1858" s="386"/>
    </row>
    <row r="1859" spans="1:2">
      <c r="A1859" s="386"/>
      <c r="B1859" s="386"/>
    </row>
    <row r="1860" spans="1:2">
      <c r="A1860" s="386"/>
      <c r="B1860" s="386"/>
    </row>
    <row r="1861" spans="1:2">
      <c r="A1861" s="386"/>
      <c r="B1861" s="386"/>
    </row>
    <row r="1862" spans="1:2">
      <c r="A1862" s="386"/>
      <c r="B1862" s="386"/>
    </row>
    <row r="1863" spans="1:2">
      <c r="A1863" s="386"/>
      <c r="B1863" s="386"/>
    </row>
    <row r="1864" spans="1:2">
      <c r="A1864" s="386"/>
      <c r="B1864" s="386"/>
    </row>
    <row r="1865" spans="1:2">
      <c r="A1865" s="386"/>
      <c r="B1865" s="386"/>
    </row>
    <row r="1866" spans="1:2">
      <c r="A1866" s="386"/>
      <c r="B1866" s="386"/>
    </row>
    <row r="1867" spans="1:2">
      <c r="A1867" s="386"/>
      <c r="B1867" s="386"/>
    </row>
    <row r="1868" spans="1:2">
      <c r="A1868" s="386"/>
      <c r="B1868" s="386"/>
    </row>
    <row r="1869" spans="1:2">
      <c r="A1869" s="386"/>
      <c r="B1869" s="386"/>
    </row>
    <row r="1870" spans="1:2">
      <c r="A1870" s="386"/>
      <c r="B1870" s="386"/>
    </row>
    <row r="1871" spans="1:2">
      <c r="A1871" s="386"/>
      <c r="B1871" s="386"/>
    </row>
    <row r="1872" spans="1:2">
      <c r="A1872" s="386"/>
      <c r="B1872" s="386"/>
    </row>
    <row r="1873" spans="1:2">
      <c r="A1873" s="386"/>
      <c r="B1873" s="386"/>
    </row>
    <row r="1874" spans="1:2">
      <c r="A1874" s="386"/>
      <c r="B1874" s="386"/>
    </row>
    <row r="1875" spans="1:2">
      <c r="A1875" s="386"/>
      <c r="B1875" s="386"/>
    </row>
    <row r="1876" spans="1:2">
      <c r="A1876" s="386"/>
      <c r="B1876" s="386"/>
    </row>
    <row r="1877" spans="1:2">
      <c r="A1877" s="386"/>
      <c r="B1877" s="386"/>
    </row>
    <row r="1878" spans="1:2">
      <c r="A1878" s="386"/>
      <c r="B1878" s="386"/>
    </row>
    <row r="1879" spans="1:2">
      <c r="A1879" s="386"/>
      <c r="B1879" s="386"/>
    </row>
    <row r="1880" spans="1:2">
      <c r="A1880" s="386"/>
      <c r="B1880" s="386"/>
    </row>
    <row r="1881" spans="1:2">
      <c r="A1881" s="386"/>
      <c r="B1881" s="386"/>
    </row>
    <row r="1882" spans="1:2">
      <c r="A1882" s="386"/>
      <c r="B1882" s="386"/>
    </row>
    <row r="1883" spans="1:2">
      <c r="A1883" s="386"/>
      <c r="B1883" s="386"/>
    </row>
    <row r="1884" spans="1:2">
      <c r="A1884" s="386"/>
      <c r="B1884" s="386"/>
    </row>
    <row r="1885" spans="1:2">
      <c r="A1885" s="386"/>
      <c r="B1885" s="386"/>
    </row>
    <row r="1886" spans="1:2">
      <c r="A1886" s="386"/>
      <c r="B1886" s="386"/>
    </row>
    <row r="1887" spans="1:2">
      <c r="A1887" s="386"/>
      <c r="B1887" s="386"/>
    </row>
    <row r="1888" spans="1:2">
      <c r="A1888" s="386"/>
      <c r="B1888" s="386"/>
    </row>
    <row r="1889" spans="1:2">
      <c r="A1889" s="386"/>
      <c r="B1889" s="386"/>
    </row>
    <row r="1890" spans="1:2">
      <c r="A1890" s="386"/>
      <c r="B1890" s="386"/>
    </row>
    <row r="1891" spans="1:2">
      <c r="A1891" s="386"/>
      <c r="B1891" s="386"/>
    </row>
    <row r="1892" spans="1:2">
      <c r="A1892" s="386"/>
      <c r="B1892" s="386"/>
    </row>
    <row r="1893" spans="1:2">
      <c r="A1893" s="386"/>
      <c r="B1893" s="386"/>
    </row>
    <row r="1894" spans="1:2">
      <c r="A1894" s="386"/>
      <c r="B1894" s="386"/>
    </row>
    <row r="1895" spans="1:2">
      <c r="A1895" s="386"/>
      <c r="B1895" s="386"/>
    </row>
    <row r="1896" spans="1:2">
      <c r="A1896" s="386"/>
      <c r="B1896" s="386"/>
    </row>
    <row r="1897" spans="1:2">
      <c r="A1897" s="386"/>
      <c r="B1897" s="386"/>
    </row>
    <row r="1898" spans="1:2">
      <c r="A1898" s="386"/>
      <c r="B1898" s="386"/>
    </row>
    <row r="1899" spans="1:2">
      <c r="A1899" s="386"/>
      <c r="B1899" s="386"/>
    </row>
    <row r="1900" spans="1:2">
      <c r="A1900" s="386"/>
      <c r="B1900" s="386"/>
    </row>
    <row r="1901" spans="1:2">
      <c r="A1901" s="386"/>
      <c r="B1901" s="386"/>
    </row>
    <row r="1902" spans="1:2">
      <c r="A1902" s="386"/>
      <c r="B1902" s="386"/>
    </row>
    <row r="1903" spans="1:2">
      <c r="A1903" s="386"/>
      <c r="B1903" s="386"/>
    </row>
    <row r="1904" spans="1:2">
      <c r="A1904" s="386"/>
      <c r="B1904" s="386"/>
    </row>
    <row r="1905" spans="1:2">
      <c r="A1905" s="386"/>
      <c r="B1905" s="386"/>
    </row>
    <row r="1906" spans="1:2">
      <c r="A1906" s="386"/>
      <c r="B1906" s="386"/>
    </row>
    <row r="1907" spans="1:2">
      <c r="A1907" s="386"/>
      <c r="B1907" s="386"/>
    </row>
    <row r="1908" spans="1:2">
      <c r="A1908" s="386"/>
      <c r="B1908" s="386"/>
    </row>
    <row r="1909" spans="1:2">
      <c r="A1909" s="386"/>
      <c r="B1909" s="386"/>
    </row>
    <row r="1910" spans="1:2">
      <c r="A1910" s="386"/>
      <c r="B1910" s="386"/>
    </row>
    <row r="1911" spans="1:2">
      <c r="A1911" s="386"/>
      <c r="B1911" s="386"/>
    </row>
    <row r="1912" spans="1:2">
      <c r="A1912" s="386"/>
      <c r="B1912" s="386"/>
    </row>
    <row r="1913" spans="1:2">
      <c r="A1913" s="386"/>
      <c r="B1913" s="386"/>
    </row>
    <row r="1914" spans="1:2">
      <c r="A1914" s="386"/>
      <c r="B1914" s="386"/>
    </row>
    <row r="1915" spans="1:2">
      <c r="A1915" s="386"/>
      <c r="B1915" s="386"/>
    </row>
    <row r="1916" spans="1:2">
      <c r="A1916" s="386"/>
      <c r="B1916" s="386"/>
    </row>
    <row r="1917" spans="1:2">
      <c r="A1917" s="386"/>
      <c r="B1917" s="386"/>
    </row>
    <row r="1918" spans="1:2">
      <c r="A1918" s="386"/>
      <c r="B1918" s="386"/>
    </row>
    <row r="1919" spans="1:2">
      <c r="A1919" s="386"/>
      <c r="B1919" s="386"/>
    </row>
    <row r="1920" spans="1:2">
      <c r="A1920" s="386"/>
      <c r="B1920" s="386"/>
    </row>
    <row r="1921" spans="1:2">
      <c r="A1921" s="386"/>
      <c r="B1921" s="386"/>
    </row>
    <row r="1922" spans="1:2">
      <c r="A1922" s="386"/>
      <c r="B1922" s="386"/>
    </row>
    <row r="1923" spans="1:2">
      <c r="A1923" s="386"/>
      <c r="B1923" s="386"/>
    </row>
    <row r="1924" spans="1:2">
      <c r="A1924" s="386"/>
      <c r="B1924" s="386"/>
    </row>
    <row r="1925" spans="1:2">
      <c r="A1925" s="386"/>
      <c r="B1925" s="386"/>
    </row>
    <row r="1926" spans="1:2">
      <c r="A1926" s="386"/>
      <c r="B1926" s="386"/>
    </row>
    <row r="1927" spans="1:2">
      <c r="A1927" s="386"/>
      <c r="B1927" s="386"/>
    </row>
    <row r="1928" spans="1:2">
      <c r="A1928" s="386"/>
      <c r="B1928" s="386"/>
    </row>
    <row r="1929" spans="1:2">
      <c r="A1929" s="386"/>
      <c r="B1929" s="386"/>
    </row>
    <row r="1930" spans="1:2">
      <c r="A1930" s="386"/>
      <c r="B1930" s="386"/>
    </row>
    <row r="1931" spans="1:2">
      <c r="A1931" s="386"/>
      <c r="B1931" s="386"/>
    </row>
    <row r="1932" spans="1:2">
      <c r="A1932" s="386"/>
      <c r="B1932" s="386"/>
    </row>
    <row r="1933" spans="1:2">
      <c r="A1933" s="386"/>
      <c r="B1933" s="386"/>
    </row>
    <row r="1934" spans="1:2">
      <c r="A1934" s="386"/>
      <c r="B1934" s="386"/>
    </row>
    <row r="1935" spans="1:2">
      <c r="A1935" s="386"/>
      <c r="B1935" s="386"/>
    </row>
    <row r="1936" spans="1:2">
      <c r="A1936" s="386"/>
      <c r="B1936" s="386"/>
    </row>
    <row r="1937" spans="1:2">
      <c r="A1937" s="386"/>
      <c r="B1937" s="386"/>
    </row>
    <row r="1938" spans="1:2">
      <c r="A1938" s="386"/>
      <c r="B1938" s="386"/>
    </row>
    <row r="1939" spans="1:2">
      <c r="A1939" s="386"/>
      <c r="B1939" s="386"/>
    </row>
    <row r="1940" spans="1:2">
      <c r="A1940" s="386"/>
      <c r="B1940" s="386"/>
    </row>
    <row r="1941" spans="1:2">
      <c r="A1941" s="386"/>
      <c r="B1941" s="386"/>
    </row>
    <row r="1942" spans="1:2">
      <c r="A1942" s="386"/>
      <c r="B1942" s="386"/>
    </row>
    <row r="1943" spans="1:2">
      <c r="A1943" s="386"/>
      <c r="B1943" s="386"/>
    </row>
    <row r="1944" spans="1:2">
      <c r="A1944" s="386"/>
      <c r="B1944" s="386"/>
    </row>
    <row r="1945" spans="1:2">
      <c r="A1945" s="386"/>
      <c r="B1945" s="386"/>
    </row>
    <row r="1946" spans="1:2">
      <c r="A1946" s="386"/>
      <c r="B1946" s="386"/>
    </row>
    <row r="1947" spans="1:2">
      <c r="A1947" s="386"/>
      <c r="B1947" s="386"/>
    </row>
    <row r="1948" spans="1:2">
      <c r="A1948" s="386"/>
      <c r="B1948" s="386"/>
    </row>
    <row r="1949" spans="1:2">
      <c r="A1949" s="386"/>
      <c r="B1949" s="386"/>
    </row>
    <row r="1950" spans="1:2">
      <c r="A1950" s="386"/>
      <c r="B1950" s="386"/>
    </row>
    <row r="1951" spans="1:2">
      <c r="A1951" s="386"/>
      <c r="B1951" s="386"/>
    </row>
    <row r="1952" spans="1:2">
      <c r="A1952" s="386"/>
      <c r="B1952" s="386"/>
    </row>
    <row r="1953" spans="1:2">
      <c r="A1953" s="386"/>
      <c r="B1953" s="386"/>
    </row>
    <row r="1954" spans="1:2">
      <c r="A1954" s="386"/>
      <c r="B1954" s="386"/>
    </row>
    <row r="1955" spans="1:2">
      <c r="A1955" s="386"/>
      <c r="B1955" s="386"/>
    </row>
    <row r="1956" spans="1:2">
      <c r="A1956" s="386"/>
      <c r="B1956" s="386"/>
    </row>
    <row r="1957" spans="1:2">
      <c r="A1957" s="386"/>
      <c r="B1957" s="386"/>
    </row>
    <row r="1958" spans="1:2">
      <c r="A1958" s="386"/>
      <c r="B1958" s="386"/>
    </row>
    <row r="1959" spans="1:2">
      <c r="A1959" s="386"/>
      <c r="B1959" s="386"/>
    </row>
    <row r="1960" spans="1:2">
      <c r="A1960" s="386"/>
      <c r="B1960" s="386"/>
    </row>
    <row r="1961" spans="1:2">
      <c r="A1961" s="386"/>
      <c r="B1961" s="386"/>
    </row>
    <row r="1962" spans="1:2">
      <c r="A1962" s="386"/>
      <c r="B1962" s="386"/>
    </row>
    <row r="1963" spans="1:2">
      <c r="A1963" s="386"/>
      <c r="B1963" s="386"/>
    </row>
    <row r="1964" spans="1:2">
      <c r="A1964" s="386"/>
      <c r="B1964" s="386"/>
    </row>
    <row r="1965" spans="1:2">
      <c r="A1965" s="386"/>
      <c r="B1965" s="386"/>
    </row>
    <row r="1966" spans="1:2">
      <c r="A1966" s="386"/>
      <c r="B1966" s="386"/>
    </row>
    <row r="1967" spans="1:2">
      <c r="A1967" s="386"/>
      <c r="B1967" s="386"/>
    </row>
    <row r="1968" spans="1:2">
      <c r="A1968" s="386"/>
      <c r="B1968" s="386"/>
    </row>
    <row r="1969" spans="1:2">
      <c r="A1969" s="386"/>
      <c r="B1969" s="386"/>
    </row>
    <row r="1970" spans="1:2">
      <c r="A1970" s="386"/>
      <c r="B1970" s="386"/>
    </row>
    <row r="1971" spans="1:2">
      <c r="A1971" s="386"/>
      <c r="B1971" s="386"/>
    </row>
    <row r="1972" spans="1:2">
      <c r="A1972" s="386"/>
      <c r="B1972" s="386"/>
    </row>
    <row r="1973" spans="1:2">
      <c r="A1973" s="386"/>
      <c r="B1973" s="386"/>
    </row>
    <row r="1974" spans="1:2">
      <c r="A1974" s="386"/>
      <c r="B1974" s="386"/>
    </row>
    <row r="1975" spans="1:2">
      <c r="A1975" s="386"/>
      <c r="B1975" s="386"/>
    </row>
    <row r="1976" spans="1:2">
      <c r="A1976" s="386"/>
      <c r="B1976" s="386"/>
    </row>
    <row r="1977" spans="1:2">
      <c r="A1977" s="386"/>
      <c r="B1977" s="386"/>
    </row>
    <row r="1978" spans="1:2">
      <c r="A1978" s="386"/>
      <c r="B1978" s="386"/>
    </row>
    <row r="1979" spans="1:2">
      <c r="A1979" s="386"/>
      <c r="B1979" s="386"/>
    </row>
    <row r="1980" spans="1:2">
      <c r="A1980" s="386"/>
      <c r="B1980" s="386"/>
    </row>
    <row r="1981" spans="1:2">
      <c r="A1981" s="386"/>
      <c r="B1981" s="386"/>
    </row>
    <row r="1982" spans="1:2">
      <c r="A1982" s="386"/>
      <c r="B1982" s="386"/>
    </row>
    <row r="1983" spans="1:2">
      <c r="A1983" s="386"/>
      <c r="B1983" s="386"/>
    </row>
    <row r="1984" spans="1:2">
      <c r="A1984" s="386"/>
      <c r="B1984" s="386"/>
    </row>
    <row r="1985" spans="1:2">
      <c r="A1985" s="386"/>
      <c r="B1985" s="386"/>
    </row>
    <row r="1986" spans="1:2">
      <c r="A1986" s="386"/>
      <c r="B1986" s="386"/>
    </row>
    <row r="1987" spans="1:2">
      <c r="A1987" s="386"/>
      <c r="B1987" s="386"/>
    </row>
    <row r="1988" spans="1:2">
      <c r="A1988" s="386"/>
      <c r="B1988" s="386"/>
    </row>
    <row r="1989" spans="1:2">
      <c r="A1989" s="386"/>
      <c r="B1989" s="386"/>
    </row>
    <row r="1990" spans="1:2">
      <c r="A1990" s="386"/>
      <c r="B1990" s="386"/>
    </row>
    <row r="1991" spans="1:2">
      <c r="A1991" s="386"/>
      <c r="B1991" s="386"/>
    </row>
    <row r="1992" spans="1:2">
      <c r="A1992" s="386"/>
      <c r="B1992" s="386"/>
    </row>
    <row r="1993" spans="1:2">
      <c r="A1993" s="386"/>
      <c r="B1993" s="386"/>
    </row>
    <row r="1994" spans="1:2">
      <c r="A1994" s="386"/>
      <c r="B1994" s="386"/>
    </row>
    <row r="1995" spans="1:2">
      <c r="A1995" s="386"/>
      <c r="B1995" s="386"/>
    </row>
    <row r="1996" spans="1:2">
      <c r="A1996" s="386"/>
      <c r="B1996" s="386"/>
    </row>
    <row r="1997" spans="1:2">
      <c r="A1997" s="386"/>
      <c r="B1997" s="386"/>
    </row>
    <row r="1998" spans="1:2">
      <c r="A1998" s="386"/>
      <c r="B1998" s="386"/>
    </row>
    <row r="1999" spans="1:2">
      <c r="A1999" s="386"/>
      <c r="B1999" s="386"/>
    </row>
    <row r="2000" spans="1:2">
      <c r="A2000" s="386"/>
      <c r="B2000" s="386"/>
    </row>
    <row r="2001" spans="1:2">
      <c r="A2001" s="386"/>
      <c r="B2001" s="386"/>
    </row>
    <row r="2002" spans="1:2">
      <c r="A2002" s="386"/>
      <c r="B2002" s="386"/>
    </row>
    <row r="2003" spans="1:2">
      <c r="A2003" s="386"/>
      <c r="B2003" s="386"/>
    </row>
    <row r="2004" spans="1:2">
      <c r="A2004" s="386"/>
      <c r="B2004" s="386"/>
    </row>
    <row r="2005" spans="1:2">
      <c r="A2005" s="386"/>
      <c r="B2005" s="386"/>
    </row>
    <row r="2006" spans="1:2">
      <c r="A2006" s="386"/>
      <c r="B2006" s="386"/>
    </row>
    <row r="2007" spans="1:2">
      <c r="A2007" s="386"/>
      <c r="B2007" s="386"/>
    </row>
    <row r="2008" spans="1:2">
      <c r="A2008" s="386"/>
      <c r="B2008" s="386"/>
    </row>
    <row r="2009" spans="1:2">
      <c r="A2009" s="386"/>
      <c r="B2009" s="386"/>
    </row>
    <row r="2010" spans="1:2">
      <c r="A2010" s="386"/>
      <c r="B2010" s="386"/>
    </row>
    <row r="2011" spans="1:2">
      <c r="A2011" s="386"/>
      <c r="B2011" s="386"/>
    </row>
    <row r="2012" spans="1:2">
      <c r="A2012" s="386"/>
      <c r="B2012" s="386"/>
    </row>
    <row r="2013" spans="1:2">
      <c r="A2013" s="386"/>
      <c r="B2013" s="386"/>
    </row>
    <row r="2014" spans="1:2">
      <c r="A2014" s="386"/>
      <c r="B2014" s="386"/>
    </row>
    <row r="2015" spans="1:2">
      <c r="A2015" s="386"/>
      <c r="B2015" s="386"/>
    </row>
    <row r="2016" spans="1:2">
      <c r="A2016" s="386"/>
      <c r="B2016" s="386"/>
    </row>
    <row r="2017" spans="1:2">
      <c r="A2017" s="386"/>
      <c r="B2017" s="386"/>
    </row>
    <row r="2018" spans="1:2">
      <c r="A2018" s="386"/>
      <c r="B2018" s="386"/>
    </row>
    <row r="2019" spans="1:2">
      <c r="A2019" s="386"/>
      <c r="B2019" s="386"/>
    </row>
    <row r="2020" spans="1:2">
      <c r="A2020" s="386"/>
      <c r="B2020" s="386"/>
    </row>
    <row r="2021" spans="1:2">
      <c r="A2021" s="386"/>
      <c r="B2021" s="386"/>
    </row>
    <row r="2022" spans="1:2">
      <c r="A2022" s="386"/>
      <c r="B2022" s="386"/>
    </row>
    <row r="2023" spans="1:2">
      <c r="A2023" s="386"/>
      <c r="B2023" s="386"/>
    </row>
    <row r="2024" spans="1:2">
      <c r="A2024" s="386"/>
      <c r="B2024" s="386"/>
    </row>
    <row r="2025" spans="1:2">
      <c r="A2025" s="386"/>
      <c r="B2025" s="386"/>
    </row>
    <row r="2026" spans="1:2">
      <c r="A2026" s="386"/>
      <c r="B2026" s="386"/>
    </row>
    <row r="2027" spans="1:2">
      <c r="A2027" s="386"/>
      <c r="B2027" s="386"/>
    </row>
    <row r="2028" spans="1:2">
      <c r="A2028" s="386"/>
      <c r="B2028" s="386"/>
    </row>
    <row r="2029" spans="1:2">
      <c r="A2029" s="386"/>
      <c r="B2029" s="386"/>
    </row>
    <row r="2030" spans="1:2">
      <c r="A2030" s="386"/>
      <c r="B2030" s="386"/>
    </row>
    <row r="2031" spans="1:2">
      <c r="A2031" s="386"/>
      <c r="B2031" s="386"/>
    </row>
    <row r="2032" spans="1:2">
      <c r="A2032" s="386"/>
      <c r="B2032" s="386"/>
    </row>
    <row r="2033" spans="1:2">
      <c r="A2033" s="386"/>
      <c r="B2033" s="386"/>
    </row>
    <row r="2034" spans="1:2">
      <c r="A2034" s="386"/>
      <c r="B2034" s="386"/>
    </row>
    <row r="2035" spans="1:2">
      <c r="A2035" s="386"/>
      <c r="B2035" s="386"/>
    </row>
    <row r="2036" spans="1:2">
      <c r="A2036" s="386"/>
      <c r="B2036" s="386"/>
    </row>
    <row r="2037" spans="1:2">
      <c r="A2037" s="386"/>
      <c r="B2037" s="386"/>
    </row>
    <row r="2038" spans="1:2">
      <c r="A2038" s="386"/>
      <c r="B2038" s="386"/>
    </row>
    <row r="2039" spans="1:2">
      <c r="A2039" s="386"/>
      <c r="B2039" s="386"/>
    </row>
    <row r="2040" spans="1:2">
      <c r="A2040" s="386"/>
      <c r="B2040" s="386"/>
    </row>
    <row r="2041" spans="1:2">
      <c r="A2041" s="386"/>
      <c r="B2041" s="386"/>
    </row>
    <row r="2042" spans="1:2">
      <c r="A2042" s="386"/>
      <c r="B2042" s="386"/>
    </row>
    <row r="2043" spans="1:2">
      <c r="A2043" s="386"/>
      <c r="B2043" s="386"/>
    </row>
    <row r="2044" spans="1:2">
      <c r="A2044" s="386"/>
      <c r="B2044" s="386"/>
    </row>
    <row r="2045" spans="1:2">
      <c r="A2045" s="386"/>
      <c r="B2045" s="386"/>
    </row>
    <row r="2046" spans="1:2">
      <c r="A2046" s="386"/>
      <c r="B2046" s="386"/>
    </row>
    <row r="2047" spans="1:2">
      <c r="A2047" s="386"/>
      <c r="B2047" s="386"/>
    </row>
    <row r="2048" spans="1:2">
      <c r="A2048" s="386"/>
      <c r="B2048" s="386"/>
    </row>
    <row r="2049" spans="1:2">
      <c r="A2049" s="386"/>
      <c r="B2049" s="386"/>
    </row>
    <row r="2050" spans="1:2">
      <c r="A2050" s="386"/>
      <c r="B2050" s="386"/>
    </row>
    <row r="2051" spans="1:2">
      <c r="A2051" s="386"/>
      <c r="B2051" s="386"/>
    </row>
    <row r="2052" spans="1:2">
      <c r="A2052" s="386"/>
      <c r="B2052" s="386"/>
    </row>
    <row r="2053" spans="1:2">
      <c r="A2053" s="386"/>
      <c r="B2053" s="386"/>
    </row>
    <row r="2054" spans="1:2">
      <c r="A2054" s="386"/>
      <c r="B2054" s="386"/>
    </row>
    <row r="2055" spans="1:2">
      <c r="A2055" s="386"/>
      <c r="B2055" s="386"/>
    </row>
    <row r="2056" spans="1:2">
      <c r="A2056" s="386"/>
      <c r="B2056" s="386"/>
    </row>
    <row r="2057" spans="1:2">
      <c r="A2057" s="386"/>
      <c r="B2057" s="386"/>
    </row>
    <row r="2058" spans="1:2">
      <c r="A2058" s="386"/>
      <c r="B2058" s="386"/>
    </row>
    <row r="2059" spans="1:2">
      <c r="A2059" s="386"/>
      <c r="B2059" s="386"/>
    </row>
    <row r="2060" spans="1:2">
      <c r="A2060" s="386"/>
      <c r="B2060" s="386"/>
    </row>
    <row r="2061" spans="1:2">
      <c r="A2061" s="386"/>
      <c r="B2061" s="386"/>
    </row>
    <row r="2062" spans="1:2">
      <c r="A2062" s="386"/>
      <c r="B2062" s="386"/>
    </row>
    <row r="2063" spans="1:2">
      <c r="A2063" s="386"/>
      <c r="B2063" s="386"/>
    </row>
    <row r="2064" spans="1:2">
      <c r="A2064" s="386"/>
      <c r="B2064" s="386"/>
    </row>
    <row r="2065" spans="1:2">
      <c r="A2065" s="386"/>
      <c r="B2065" s="386"/>
    </row>
    <row r="2066" spans="1:2">
      <c r="A2066" s="386"/>
      <c r="B2066" s="386"/>
    </row>
    <row r="2067" spans="1:2">
      <c r="A2067" s="386"/>
      <c r="B2067" s="386"/>
    </row>
    <row r="2068" spans="1:2">
      <c r="A2068" s="386"/>
      <c r="B2068" s="386"/>
    </row>
    <row r="2069" spans="1:2">
      <c r="A2069" s="386"/>
      <c r="B2069" s="386"/>
    </row>
    <row r="2070" spans="1:2">
      <c r="A2070" s="386"/>
      <c r="B2070" s="386"/>
    </row>
    <row r="2071" spans="1:2">
      <c r="A2071" s="386"/>
      <c r="B2071" s="386"/>
    </row>
    <row r="2072" spans="1:2">
      <c r="A2072" s="386"/>
      <c r="B2072" s="386"/>
    </row>
    <row r="2073" spans="1:2">
      <c r="A2073" s="386"/>
      <c r="B2073" s="386"/>
    </row>
    <row r="2074" spans="1:2">
      <c r="A2074" s="386"/>
      <c r="B2074" s="386"/>
    </row>
    <row r="2075" spans="1:2">
      <c r="A2075" s="386"/>
      <c r="B2075" s="386"/>
    </row>
    <row r="2076" spans="1:2">
      <c r="A2076" s="386"/>
      <c r="B2076" s="386"/>
    </row>
    <row r="2077" spans="1:2">
      <c r="A2077" s="386"/>
      <c r="B2077" s="386"/>
    </row>
    <row r="2078" spans="1:2">
      <c r="A2078" s="386"/>
      <c r="B2078" s="386"/>
    </row>
    <row r="2079" spans="1:2">
      <c r="A2079" s="386"/>
      <c r="B2079" s="386"/>
    </row>
    <row r="2080" spans="1:2">
      <c r="A2080" s="386"/>
      <c r="B2080" s="386"/>
    </row>
    <row r="2081" spans="1:2">
      <c r="A2081" s="386"/>
      <c r="B2081" s="386"/>
    </row>
    <row r="2082" spans="1:2">
      <c r="A2082" s="386"/>
      <c r="B2082" s="386"/>
    </row>
    <row r="2083" spans="1:2">
      <c r="A2083" s="386"/>
      <c r="B2083" s="386"/>
    </row>
    <row r="2084" spans="1:2">
      <c r="A2084" s="386"/>
      <c r="B2084" s="386"/>
    </row>
    <row r="2085" spans="1:2">
      <c r="A2085" s="386"/>
      <c r="B2085" s="386"/>
    </row>
    <row r="2086" spans="1:2">
      <c r="A2086" s="386"/>
      <c r="B2086" s="386"/>
    </row>
    <row r="2087" spans="1:2">
      <c r="A2087" s="386"/>
      <c r="B2087" s="386"/>
    </row>
    <row r="2088" spans="1:2">
      <c r="A2088" s="386"/>
      <c r="B2088" s="386"/>
    </row>
    <row r="2089" spans="1:2">
      <c r="A2089" s="386"/>
      <c r="B2089" s="386"/>
    </row>
    <row r="2090" spans="1:2">
      <c r="A2090" s="386"/>
      <c r="B2090" s="386"/>
    </row>
    <row r="2091" spans="1:2">
      <c r="A2091" s="386"/>
      <c r="B2091" s="386"/>
    </row>
    <row r="2092" spans="1:2">
      <c r="A2092" s="386"/>
      <c r="B2092" s="386"/>
    </row>
    <row r="2093" spans="1:2">
      <c r="A2093" s="386"/>
      <c r="B2093" s="386"/>
    </row>
    <row r="2094" spans="1:2">
      <c r="A2094" s="386"/>
      <c r="B2094" s="386"/>
    </row>
    <row r="2095" spans="1:2">
      <c r="A2095" s="386"/>
      <c r="B2095" s="386"/>
    </row>
    <row r="2096" spans="1:2">
      <c r="A2096" s="386"/>
      <c r="B2096" s="386"/>
    </row>
    <row r="2097" spans="1:2">
      <c r="A2097" s="386"/>
      <c r="B2097" s="386"/>
    </row>
    <row r="2098" spans="1:2">
      <c r="A2098" s="386"/>
      <c r="B2098" s="386"/>
    </row>
    <row r="2099" spans="1:2">
      <c r="A2099" s="386"/>
      <c r="B2099" s="386"/>
    </row>
    <row r="2100" spans="1:2">
      <c r="A2100" s="386"/>
      <c r="B2100" s="386"/>
    </row>
    <row r="2101" spans="1:2">
      <c r="A2101" s="386"/>
      <c r="B2101" s="386"/>
    </row>
    <row r="2102" spans="1:2">
      <c r="A2102" s="386"/>
      <c r="B2102" s="386"/>
    </row>
    <row r="2103" spans="1:2">
      <c r="A2103" s="386"/>
      <c r="B2103" s="386"/>
    </row>
    <row r="2104" spans="1:2">
      <c r="A2104" s="386"/>
      <c r="B2104" s="386"/>
    </row>
    <row r="2105" spans="1:2">
      <c r="A2105" s="386"/>
      <c r="B2105" s="386"/>
    </row>
    <row r="2106" spans="1:2">
      <c r="A2106" s="386"/>
      <c r="B2106" s="386"/>
    </row>
    <row r="2107" spans="1:2">
      <c r="A2107" s="386"/>
      <c r="B2107" s="386"/>
    </row>
    <row r="2108" spans="1:2">
      <c r="A2108" s="386"/>
      <c r="B2108" s="386"/>
    </row>
    <row r="2109" spans="1:2">
      <c r="A2109" s="386"/>
      <c r="B2109" s="386"/>
    </row>
    <row r="2110" spans="1:2">
      <c r="A2110" s="386"/>
      <c r="B2110" s="386"/>
    </row>
    <row r="2111" spans="1:2">
      <c r="A2111" s="386"/>
      <c r="B2111" s="386"/>
    </row>
    <row r="2112" spans="1:2">
      <c r="A2112" s="386"/>
      <c r="B2112" s="386"/>
    </row>
    <row r="2113" spans="1:2">
      <c r="A2113" s="386"/>
      <c r="B2113" s="386"/>
    </row>
    <row r="2114" spans="1:2">
      <c r="A2114" s="386"/>
      <c r="B2114" s="386"/>
    </row>
    <row r="2115" spans="1:2">
      <c r="A2115" s="386"/>
      <c r="B2115" s="386"/>
    </row>
    <row r="2116" spans="1:2">
      <c r="A2116" s="386"/>
      <c r="B2116" s="386"/>
    </row>
    <row r="2117" spans="1:2">
      <c r="A2117" s="386"/>
      <c r="B2117" s="386"/>
    </row>
    <row r="2118" spans="1:2">
      <c r="A2118" s="386"/>
      <c r="B2118" s="386"/>
    </row>
    <row r="2119" spans="1:2">
      <c r="A2119" s="386"/>
      <c r="B2119" s="386"/>
    </row>
    <row r="2120" spans="1:2">
      <c r="A2120" s="386"/>
      <c r="B2120" s="386"/>
    </row>
    <row r="2121" spans="1:2">
      <c r="A2121" s="386"/>
      <c r="B2121" s="386"/>
    </row>
    <row r="2122" spans="1:2">
      <c r="A2122" s="386"/>
      <c r="B2122" s="386"/>
    </row>
    <row r="2123" spans="1:2">
      <c r="A2123" s="386"/>
      <c r="B2123" s="386"/>
    </row>
    <row r="2124" spans="1:2">
      <c r="A2124" s="386"/>
      <c r="B2124" s="386"/>
    </row>
    <row r="2125" spans="1:2">
      <c r="A2125" s="386"/>
      <c r="B2125" s="386"/>
    </row>
    <row r="2126" spans="1:2">
      <c r="A2126" s="386"/>
      <c r="B2126" s="386"/>
    </row>
    <row r="2127" spans="1:2">
      <c r="A2127" s="386"/>
      <c r="B2127" s="386"/>
    </row>
    <row r="2128" spans="1:2">
      <c r="A2128" s="386"/>
      <c r="B2128" s="386"/>
    </row>
    <row r="2129" spans="1:2">
      <c r="A2129" s="386"/>
      <c r="B2129" s="386"/>
    </row>
    <row r="3066" spans="5:5">
      <c r="E3066" s="382">
        <f>F3066*C3066</f>
        <v>0</v>
      </c>
    </row>
    <row r="3067" spans="5:5">
      <c r="E3067" s="382">
        <f>F3067*C3067</f>
        <v>0</v>
      </c>
    </row>
    <row r="3068" spans="5:5">
      <c r="E3068" s="382">
        <f>F3068*C3068</f>
        <v>0</v>
      </c>
    </row>
    <row r="3069" spans="5:5">
      <c r="E3069" s="382">
        <f>F3069*C3069</f>
        <v>0</v>
      </c>
    </row>
    <row r="3070" spans="5:5">
      <c r="E3070" s="382">
        <f>F3070*C3070</f>
        <v>0</v>
      </c>
    </row>
    <row r="3071" spans="5:5">
      <c r="E3071" s="382">
        <f>F3071*C3071</f>
        <v>0</v>
      </c>
    </row>
    <row r="3072" spans="5:5">
      <c r="E3072" s="382">
        <f>F3072*C3072</f>
        <v>0</v>
      </c>
    </row>
    <row r="3073" spans="5:5">
      <c r="E3073" s="382">
        <f>F3073*C3073</f>
        <v>0</v>
      </c>
    </row>
    <row r="3074" spans="5:5">
      <c r="E3074" s="382">
        <f>F3074*C3074</f>
        <v>0</v>
      </c>
    </row>
    <row r="3075" spans="5:5">
      <c r="E3075" s="382">
        <f>F3075*C3075</f>
        <v>0</v>
      </c>
    </row>
    <row r="3076" spans="5:5">
      <c r="E3076" s="382">
        <f>F3076*C3076</f>
        <v>0</v>
      </c>
    </row>
    <row r="3077" spans="5:5">
      <c r="E3077" s="382">
        <f>F3077*C3077</f>
        <v>0</v>
      </c>
    </row>
    <row r="3078" spans="5:5">
      <c r="E3078" s="382">
        <f>F3078*C3078</f>
        <v>0</v>
      </c>
    </row>
    <row r="3079" spans="5:5">
      <c r="E3079" s="382">
        <f>F3079*C3079</f>
        <v>0</v>
      </c>
    </row>
    <row r="3080" spans="5:5">
      <c r="E3080" s="382">
        <f>F3080*C3080</f>
        <v>0</v>
      </c>
    </row>
    <row r="3081" spans="5:5">
      <c r="E3081" s="382">
        <f>F3081*C3081</f>
        <v>0</v>
      </c>
    </row>
    <row r="3082" spans="5:5">
      <c r="E3082" s="382">
        <f>F3082*C3082</f>
        <v>0</v>
      </c>
    </row>
    <row r="3083" spans="5:5">
      <c r="E3083" s="382">
        <f>F3083*C3083</f>
        <v>0</v>
      </c>
    </row>
    <row r="3084" spans="5:5">
      <c r="E3084" s="382">
        <f>F3084*C3084</f>
        <v>0</v>
      </c>
    </row>
    <row r="3085" spans="5:5">
      <c r="E3085" s="382">
        <f>F3085*C3085</f>
        <v>0</v>
      </c>
    </row>
    <row r="3086" spans="5:5">
      <c r="E3086" s="382">
        <f>F3086*C3086</f>
        <v>0</v>
      </c>
    </row>
    <row r="3087" spans="5:5">
      <c r="E3087" s="382">
        <f>F3087*C3087</f>
        <v>0</v>
      </c>
    </row>
    <row r="3088" spans="5:5">
      <c r="E3088" s="382">
        <f>F3088*C3088</f>
        <v>0</v>
      </c>
    </row>
    <row r="3089" spans="5:5">
      <c r="E3089" s="382">
        <f>F3089*C3089</f>
        <v>0</v>
      </c>
    </row>
    <row r="3090" spans="5:5">
      <c r="E3090" s="382">
        <f>F3090*C3090</f>
        <v>0</v>
      </c>
    </row>
    <row r="3091" spans="5:5">
      <c r="E3091" s="382">
        <f>F3091*C3091</f>
        <v>0</v>
      </c>
    </row>
    <row r="3092" spans="5:5">
      <c r="E3092" s="382">
        <f>F3092*C3092</f>
        <v>0</v>
      </c>
    </row>
    <row r="3093" spans="5:5">
      <c r="E3093" s="382">
        <f>F3093*C3093</f>
        <v>0</v>
      </c>
    </row>
    <row r="3094" spans="5:5">
      <c r="E3094" s="382">
        <f>F3094*C3094</f>
        <v>0</v>
      </c>
    </row>
    <row r="3095" spans="5:5">
      <c r="E3095" s="382">
        <f>F3095*C3095</f>
        <v>0</v>
      </c>
    </row>
    <row r="3096" spans="5:5">
      <c r="E3096" s="382">
        <f>F3096*C3096</f>
        <v>0</v>
      </c>
    </row>
    <row r="3097" spans="5:5">
      <c r="E3097" s="382">
        <f>F3097*C3097</f>
        <v>0</v>
      </c>
    </row>
    <row r="3098" spans="5:5">
      <c r="E3098" s="382">
        <f>F3098*C3098</f>
        <v>0</v>
      </c>
    </row>
    <row r="3099" spans="5:5">
      <c r="E3099" s="382">
        <f>F3099*C3099</f>
        <v>0</v>
      </c>
    </row>
    <row r="3100" spans="5:5">
      <c r="E3100" s="382">
        <f>F3100*C3100</f>
        <v>0</v>
      </c>
    </row>
    <row r="3101" spans="5:5">
      <c r="E3101" s="382">
        <f>F3101*C3101</f>
        <v>0</v>
      </c>
    </row>
    <row r="3102" spans="5:5">
      <c r="E3102" s="382">
        <f>F3102*C3102</f>
        <v>0</v>
      </c>
    </row>
    <row r="3103" spans="5:5">
      <c r="E3103" s="382">
        <f>F3103*C3103</f>
        <v>0</v>
      </c>
    </row>
    <row r="3104" spans="5:5">
      <c r="E3104" s="382">
        <f>F3104*C3104</f>
        <v>0</v>
      </c>
    </row>
    <row r="3105" spans="5:5">
      <c r="E3105" s="382">
        <f>F3105*C3105</f>
        <v>0</v>
      </c>
    </row>
    <row r="3106" spans="5:5">
      <c r="E3106" s="382">
        <f>F3106*C3106</f>
        <v>0</v>
      </c>
    </row>
    <row r="3107" spans="5:5">
      <c r="E3107" s="382">
        <f>F3107*C3107</f>
        <v>0</v>
      </c>
    </row>
    <row r="3108" spans="5:5">
      <c r="E3108" s="382">
        <f>F3108*C3108</f>
        <v>0</v>
      </c>
    </row>
    <row r="3109" spans="5:5">
      <c r="E3109" s="382">
        <f>F3109*C3109</f>
        <v>0</v>
      </c>
    </row>
    <row r="3110" spans="5:5">
      <c r="E3110" s="382">
        <f>F3110*C3110</f>
        <v>0</v>
      </c>
    </row>
    <row r="3111" spans="5:5">
      <c r="E3111" s="382">
        <f>F3111*C3111</f>
        <v>0</v>
      </c>
    </row>
    <row r="3112" spans="5:5">
      <c r="E3112" s="382">
        <f>F3112*C3112</f>
        <v>0</v>
      </c>
    </row>
    <row r="3113" spans="5:5">
      <c r="E3113" s="382">
        <f>F3113*C3113</f>
        <v>0</v>
      </c>
    </row>
    <row r="3114" spans="5:5">
      <c r="E3114" s="382">
        <f>F3114*C3114</f>
        <v>0</v>
      </c>
    </row>
    <row r="3115" spans="5:5">
      <c r="E3115" s="382">
        <f>F3115*C3115</f>
        <v>0</v>
      </c>
    </row>
    <row r="3116" spans="5:5">
      <c r="E3116" s="382">
        <f>F3116*C3116</f>
        <v>0</v>
      </c>
    </row>
    <row r="3117" spans="5:5">
      <c r="E3117" s="382">
        <f>F3117*C3117</f>
        <v>0</v>
      </c>
    </row>
    <row r="3118" spans="5:5">
      <c r="E3118" s="382">
        <f>F3118*C3118</f>
        <v>0</v>
      </c>
    </row>
    <row r="3119" spans="5:5">
      <c r="E3119" s="382">
        <f>F3119*C3119</f>
        <v>0</v>
      </c>
    </row>
    <row r="3120" spans="5:5">
      <c r="E3120" s="382">
        <f>F3120*C3120</f>
        <v>0</v>
      </c>
    </row>
    <row r="3121" spans="5:5">
      <c r="E3121" s="382">
        <f>F3121*C3121</f>
        <v>0</v>
      </c>
    </row>
    <row r="3122" spans="5:5">
      <c r="E3122" s="382">
        <f>F3122*C3122</f>
        <v>0</v>
      </c>
    </row>
    <row r="3123" spans="5:5">
      <c r="E3123" s="382">
        <f>F3123*C3123</f>
        <v>0</v>
      </c>
    </row>
    <row r="3124" spans="5:5">
      <c r="E3124" s="382">
        <f>F3124*C3124</f>
        <v>0</v>
      </c>
    </row>
    <row r="3125" spans="5:5">
      <c r="E3125" s="382">
        <f>F3125*C3125</f>
        <v>0</v>
      </c>
    </row>
    <row r="3126" spans="5:5">
      <c r="E3126" s="382">
        <f>F3126*C3126</f>
        <v>0</v>
      </c>
    </row>
    <row r="3127" spans="5:5">
      <c r="E3127" s="382">
        <f>F3127*C3127</f>
        <v>0</v>
      </c>
    </row>
    <row r="3128" spans="5:5">
      <c r="E3128" s="382">
        <f>F3128*C3128</f>
        <v>0</v>
      </c>
    </row>
    <row r="3129" spans="5:5">
      <c r="E3129" s="382">
        <f>F3129*C3129</f>
        <v>0</v>
      </c>
    </row>
    <row r="3130" spans="5:5">
      <c r="E3130" s="382">
        <f>F3130*C3130</f>
        <v>0</v>
      </c>
    </row>
    <row r="3131" spans="5:5">
      <c r="E3131" s="382">
        <f>F3131*C3131</f>
        <v>0</v>
      </c>
    </row>
    <row r="3132" spans="5:5">
      <c r="E3132" s="382">
        <f>F3132*C3132</f>
        <v>0</v>
      </c>
    </row>
    <row r="3133" spans="5:5">
      <c r="E3133" s="382">
        <f>F3133*C3133</f>
        <v>0</v>
      </c>
    </row>
    <row r="3134" spans="5:5">
      <c r="E3134" s="382">
        <f>F3134*C3134</f>
        <v>0</v>
      </c>
    </row>
    <row r="3135" spans="5:5">
      <c r="E3135" s="382">
        <f>F3135*C3135</f>
        <v>0</v>
      </c>
    </row>
    <row r="3136" spans="5:5">
      <c r="E3136" s="382">
        <f>F3136*C3136</f>
        <v>0</v>
      </c>
    </row>
    <row r="3137" spans="5:5">
      <c r="E3137" s="382">
        <f>F3137*C3137</f>
        <v>0</v>
      </c>
    </row>
    <row r="3138" spans="5:5">
      <c r="E3138" s="382">
        <f>F3138*C3138</f>
        <v>0</v>
      </c>
    </row>
    <row r="3139" spans="5:5">
      <c r="E3139" s="382">
        <f>F3139*C3139</f>
        <v>0</v>
      </c>
    </row>
    <row r="3140" spans="5:5">
      <c r="E3140" s="382">
        <f>F3140*C3140</f>
        <v>0</v>
      </c>
    </row>
    <row r="3141" spans="5:5">
      <c r="E3141" s="382">
        <f>F3141*C3141</f>
        <v>0</v>
      </c>
    </row>
    <row r="3142" spans="5:5">
      <c r="E3142" s="382">
        <f>F3142*C3142</f>
        <v>0</v>
      </c>
    </row>
    <row r="3143" spans="5:5">
      <c r="E3143" s="382">
        <f>F3143*C3143</f>
        <v>0</v>
      </c>
    </row>
    <row r="3144" spans="5:5">
      <c r="E3144" s="382">
        <f>F3144*C3144</f>
        <v>0</v>
      </c>
    </row>
    <row r="3145" spans="5:5">
      <c r="E3145" s="382">
        <f>F3145*C3145</f>
        <v>0</v>
      </c>
    </row>
    <row r="3146" spans="5:5">
      <c r="E3146" s="382">
        <f>F3146*C3146</f>
        <v>0</v>
      </c>
    </row>
    <row r="3147" spans="5:5">
      <c r="E3147" s="382">
        <f>F3147*C3147</f>
        <v>0</v>
      </c>
    </row>
    <row r="3148" spans="5:5">
      <c r="E3148" s="382">
        <f>F3148*C3148</f>
        <v>0</v>
      </c>
    </row>
    <row r="3149" spans="5:5">
      <c r="E3149" s="382">
        <f>F3149*C3149</f>
        <v>0</v>
      </c>
    </row>
    <row r="3150" spans="5:5">
      <c r="E3150" s="382">
        <f>F3150*C3150</f>
        <v>0</v>
      </c>
    </row>
    <row r="3151" spans="5:5">
      <c r="E3151" s="382">
        <f>F3151*C3151</f>
        <v>0</v>
      </c>
    </row>
    <row r="3152" spans="5:5">
      <c r="E3152" s="382">
        <f>F3152*C3152</f>
        <v>0</v>
      </c>
    </row>
    <row r="3153" spans="5:5">
      <c r="E3153" s="382">
        <f>F3153*C3153</f>
        <v>0</v>
      </c>
    </row>
    <row r="3154" spans="5:5">
      <c r="E3154" s="382">
        <f>F3154*C3154</f>
        <v>0</v>
      </c>
    </row>
    <row r="3155" spans="5:5">
      <c r="E3155" s="382">
        <f>F3155*C3155</f>
        <v>0</v>
      </c>
    </row>
    <row r="3156" spans="5:5">
      <c r="E3156" s="382">
        <f>F3156*C3156</f>
        <v>0</v>
      </c>
    </row>
    <row r="3157" spans="5:5">
      <c r="E3157" s="382">
        <f>F3157*C3157</f>
        <v>0</v>
      </c>
    </row>
    <row r="3158" spans="5:5">
      <c r="E3158" s="382">
        <f>F3158*C3158</f>
        <v>0</v>
      </c>
    </row>
    <row r="3159" spans="5:5">
      <c r="E3159" s="382">
        <f>F3159*C3159</f>
        <v>0</v>
      </c>
    </row>
    <row r="3160" spans="5:5">
      <c r="E3160" s="382">
        <f>F3160*C3160</f>
        <v>0</v>
      </c>
    </row>
    <row r="3161" spans="5:5">
      <c r="E3161" s="382">
        <f>F3161*C3161</f>
        <v>0</v>
      </c>
    </row>
    <row r="3162" spans="5:5">
      <c r="E3162" s="382">
        <f>F3162*C3162</f>
        <v>0</v>
      </c>
    </row>
    <row r="3163" spans="5:5">
      <c r="E3163" s="382">
        <f>F3163*C3163</f>
        <v>0</v>
      </c>
    </row>
    <row r="3164" spans="5:5">
      <c r="E3164" s="382">
        <f>F3164*C3164</f>
        <v>0</v>
      </c>
    </row>
    <row r="3165" spans="5:5">
      <c r="E3165" s="382">
        <f>F3165*C3165</f>
        <v>0</v>
      </c>
    </row>
    <row r="3166" spans="5:5">
      <c r="E3166" s="382">
        <f>F3166*C3166</f>
        <v>0</v>
      </c>
    </row>
    <row r="3167" spans="5:5">
      <c r="E3167" s="382">
        <f>F3167*C3167</f>
        <v>0</v>
      </c>
    </row>
    <row r="3168" spans="5:5">
      <c r="E3168" s="382">
        <f>F3168*C3168</f>
        <v>0</v>
      </c>
    </row>
    <row r="3169" spans="5:5">
      <c r="E3169" s="382">
        <f>F3169*C3169</f>
        <v>0</v>
      </c>
    </row>
    <row r="3170" spans="5:5">
      <c r="E3170" s="382">
        <f>F3170*C3170</f>
        <v>0</v>
      </c>
    </row>
    <row r="3171" spans="5:5">
      <c r="E3171" s="382">
        <f>F3171*C3171</f>
        <v>0</v>
      </c>
    </row>
    <row r="3172" spans="5:5">
      <c r="E3172" s="382">
        <f>F3172*C3172</f>
        <v>0</v>
      </c>
    </row>
    <row r="3173" spans="5:5">
      <c r="E3173" s="382">
        <f>F3173*C3173</f>
        <v>0</v>
      </c>
    </row>
    <row r="3174" spans="5:5">
      <c r="E3174" s="382">
        <f>F3174*C3174</f>
        <v>0</v>
      </c>
    </row>
    <row r="3175" spans="5:5">
      <c r="E3175" s="382">
        <f>F3175*C3175</f>
        <v>0</v>
      </c>
    </row>
    <row r="3176" spans="5:5">
      <c r="E3176" s="382">
        <f>F3176*C3176</f>
        <v>0</v>
      </c>
    </row>
    <row r="3177" spans="5:5">
      <c r="E3177" s="382">
        <f>F3177*C3177</f>
        <v>0</v>
      </c>
    </row>
    <row r="3178" spans="5:5">
      <c r="E3178" s="382">
        <f>F3178*C3178</f>
        <v>0</v>
      </c>
    </row>
    <row r="3179" spans="5:5">
      <c r="E3179" s="382">
        <f>F3179*C3179</f>
        <v>0</v>
      </c>
    </row>
    <row r="3180" spans="5:5">
      <c r="E3180" s="382">
        <f>F3180*C3180</f>
        <v>0</v>
      </c>
    </row>
    <row r="3181" spans="5:5">
      <c r="E3181" s="382">
        <f>F3181*C3181</f>
        <v>0</v>
      </c>
    </row>
    <row r="3182" spans="5:5">
      <c r="E3182" s="382">
        <f>F3182*C3182</f>
        <v>0</v>
      </c>
    </row>
    <row r="3183" spans="5:5">
      <c r="E3183" s="382">
        <f>F3183*C3183</f>
        <v>0</v>
      </c>
    </row>
    <row r="3184" spans="5:5">
      <c r="E3184" s="382">
        <f>F3184*C3184</f>
        <v>0</v>
      </c>
    </row>
    <row r="3185" spans="5:5">
      <c r="E3185" s="382">
        <f>F3185*C3185</f>
        <v>0</v>
      </c>
    </row>
    <row r="3186" spans="5:5">
      <c r="E3186" s="382">
        <f>F3186*C3186</f>
        <v>0</v>
      </c>
    </row>
    <row r="3187" spans="5:5">
      <c r="E3187" s="382">
        <f>F3187*C3187</f>
        <v>0</v>
      </c>
    </row>
    <row r="3188" spans="5:5">
      <c r="E3188" s="382">
        <f>F3188*C3188</f>
        <v>0</v>
      </c>
    </row>
    <row r="3189" spans="5:5">
      <c r="E3189" s="382">
        <f>F3189*C3189</f>
        <v>0</v>
      </c>
    </row>
    <row r="3190" spans="5:5">
      <c r="E3190" s="382">
        <f>F3190*C3190</f>
        <v>0</v>
      </c>
    </row>
    <row r="3191" spans="5:5">
      <c r="E3191" s="382">
        <f>F3191*C3191</f>
        <v>0</v>
      </c>
    </row>
    <row r="3192" spans="5:5">
      <c r="E3192" s="382">
        <f>F3192*C3192</f>
        <v>0</v>
      </c>
    </row>
    <row r="3193" spans="5:5">
      <c r="E3193" s="382">
        <f>F3193*C3193</f>
        <v>0</v>
      </c>
    </row>
    <row r="3194" spans="5:5">
      <c r="E3194" s="382">
        <f>F3194*C3194</f>
        <v>0</v>
      </c>
    </row>
    <row r="3195" spans="5:5">
      <c r="E3195" s="382">
        <f>F3195*C3195</f>
        <v>0</v>
      </c>
    </row>
    <row r="3196" spans="5:5">
      <c r="E3196" s="382">
        <f>F3196*C3196</f>
        <v>0</v>
      </c>
    </row>
    <row r="3197" spans="5:5">
      <c r="E3197" s="382">
        <f>F3197*C3197</f>
        <v>0</v>
      </c>
    </row>
    <row r="3198" spans="5:5">
      <c r="E3198" s="382">
        <f>F3198*C3198</f>
        <v>0</v>
      </c>
    </row>
    <row r="3199" spans="5:5">
      <c r="E3199" s="382">
        <f>F3199*C3199</f>
        <v>0</v>
      </c>
    </row>
    <row r="3200" spans="5:5">
      <c r="E3200" s="382">
        <f>F3200*C3200</f>
        <v>0</v>
      </c>
    </row>
    <row r="3201" spans="5:5">
      <c r="E3201" s="382">
        <f>F3201*C3201</f>
        <v>0</v>
      </c>
    </row>
    <row r="3202" spans="5:5">
      <c r="E3202" s="382">
        <f>F3202*C3202</f>
        <v>0</v>
      </c>
    </row>
    <row r="3203" spans="5:5">
      <c r="E3203" s="382">
        <f>F3203*C3203</f>
        <v>0</v>
      </c>
    </row>
    <row r="3204" spans="5:5">
      <c r="E3204" s="382">
        <f>F3204*C3204</f>
        <v>0</v>
      </c>
    </row>
    <row r="3205" spans="5:5">
      <c r="E3205" s="382">
        <f>F3205*C3205</f>
        <v>0</v>
      </c>
    </row>
    <row r="3206" spans="5:5">
      <c r="E3206" s="382">
        <f>F3206*C3206</f>
        <v>0</v>
      </c>
    </row>
    <row r="3207" spans="5:5">
      <c r="E3207" s="382">
        <f>F3207*C3207</f>
        <v>0</v>
      </c>
    </row>
    <row r="3208" spans="5:5">
      <c r="E3208" s="382">
        <f>F3208*C3208</f>
        <v>0</v>
      </c>
    </row>
    <row r="3209" spans="5:5">
      <c r="E3209" s="382">
        <f>F3209*C3209</f>
        <v>0</v>
      </c>
    </row>
    <row r="3210" spans="5:5">
      <c r="E3210" s="382">
        <f>F3210*C3210</f>
        <v>0</v>
      </c>
    </row>
    <row r="3211" spans="5:5">
      <c r="E3211" s="382">
        <f>F3211*C3211</f>
        <v>0</v>
      </c>
    </row>
    <row r="3212" spans="5:5">
      <c r="E3212" s="382">
        <f>F3212*C3212</f>
        <v>0</v>
      </c>
    </row>
    <row r="3213" spans="5:5">
      <c r="E3213" s="382">
        <f>F3213*C3213</f>
        <v>0</v>
      </c>
    </row>
    <row r="3214" spans="5:5">
      <c r="E3214" s="382">
        <f>F3214*C3214</f>
        <v>0</v>
      </c>
    </row>
    <row r="3215" spans="5:5">
      <c r="E3215" s="382">
        <f>F3215*C3215</f>
        <v>0</v>
      </c>
    </row>
    <row r="3216" spans="5:5">
      <c r="E3216" s="382">
        <f>F3216*C3216</f>
        <v>0</v>
      </c>
    </row>
    <row r="3217" spans="5:5">
      <c r="E3217" s="382">
        <f>F3217*C3217</f>
        <v>0</v>
      </c>
    </row>
    <row r="3218" spans="5:5">
      <c r="E3218" s="382">
        <f>F3218*C3218</f>
        <v>0</v>
      </c>
    </row>
    <row r="3219" spans="5:5">
      <c r="E3219" s="382">
        <f>F3219*C3219</f>
        <v>0</v>
      </c>
    </row>
    <row r="3220" spans="5:5">
      <c r="E3220" s="382">
        <f>F3220*C3220</f>
        <v>0</v>
      </c>
    </row>
    <row r="3221" spans="5:5">
      <c r="E3221" s="382">
        <f>F3221*C3221</f>
        <v>0</v>
      </c>
    </row>
    <row r="3222" spans="5:5">
      <c r="E3222" s="382">
        <f>F3222*C3222</f>
        <v>0</v>
      </c>
    </row>
    <row r="3223" spans="5:5">
      <c r="E3223" s="382">
        <f>F3223*C3223</f>
        <v>0</v>
      </c>
    </row>
    <row r="3224" spans="5:5">
      <c r="E3224" s="382">
        <f>F3224*C3224</f>
        <v>0</v>
      </c>
    </row>
    <row r="3225" spans="5:5">
      <c r="E3225" s="382">
        <f>F3225*C3225</f>
        <v>0</v>
      </c>
    </row>
    <row r="3226" spans="5:5">
      <c r="E3226" s="382">
        <f>F3226*C3226</f>
        <v>0</v>
      </c>
    </row>
    <row r="3227" spans="5:5">
      <c r="E3227" s="382">
        <f>F3227*C3227</f>
        <v>0</v>
      </c>
    </row>
    <row r="3228" spans="5:5">
      <c r="E3228" s="382">
        <f>F3228*C3228</f>
        <v>0</v>
      </c>
    </row>
    <row r="3229" spans="5:5">
      <c r="E3229" s="382">
        <f>F3229*C3229</f>
        <v>0</v>
      </c>
    </row>
    <row r="3230" spans="5:5">
      <c r="E3230" s="382">
        <f>F3230*C3230</f>
        <v>0</v>
      </c>
    </row>
    <row r="3231" spans="5:5">
      <c r="E3231" s="382">
        <f>F3231*C3231</f>
        <v>0</v>
      </c>
    </row>
    <row r="3232" spans="5:5">
      <c r="E3232" s="382">
        <f>F3232*C3232</f>
        <v>0</v>
      </c>
    </row>
    <row r="3233" spans="5:5">
      <c r="E3233" s="382">
        <f>F3233*C3233</f>
        <v>0</v>
      </c>
    </row>
    <row r="3234" spans="5:5">
      <c r="E3234" s="382">
        <f>F3234*C3234</f>
        <v>0</v>
      </c>
    </row>
    <row r="3235" spans="5:5">
      <c r="E3235" s="382">
        <f>F3235*C3235</f>
        <v>0</v>
      </c>
    </row>
    <row r="3236" spans="5:5">
      <c r="E3236" s="382">
        <f>F3236*C3236</f>
        <v>0</v>
      </c>
    </row>
    <row r="3237" spans="5:5">
      <c r="E3237" s="382">
        <f>F3237*C3237</f>
        <v>0</v>
      </c>
    </row>
    <row r="3238" spans="5:5">
      <c r="E3238" s="382">
        <f>F3238*C3238</f>
        <v>0</v>
      </c>
    </row>
    <row r="3239" spans="5:5">
      <c r="E3239" s="382">
        <f>F3239*C3239</f>
        <v>0</v>
      </c>
    </row>
    <row r="3240" spans="5:5">
      <c r="E3240" s="382">
        <f>F3240*C3240</f>
        <v>0</v>
      </c>
    </row>
    <row r="3241" spans="5:5">
      <c r="E3241" s="382">
        <f>F3241*C3241</f>
        <v>0</v>
      </c>
    </row>
    <row r="3242" spans="5:5">
      <c r="E3242" s="382">
        <f>F3242*C3242</f>
        <v>0</v>
      </c>
    </row>
    <row r="3243" spans="5:5">
      <c r="E3243" s="382">
        <f>F3243*C3243</f>
        <v>0</v>
      </c>
    </row>
    <row r="3244" spans="5:5">
      <c r="E3244" s="382">
        <f>F3244*C3244</f>
        <v>0</v>
      </c>
    </row>
    <row r="3245" spans="5:5">
      <c r="E3245" s="382">
        <f>F3245*C3245</f>
        <v>0</v>
      </c>
    </row>
    <row r="3246" spans="5:5">
      <c r="E3246" s="382">
        <f>F3246*C3246</f>
        <v>0</v>
      </c>
    </row>
    <row r="3247" spans="5:5">
      <c r="E3247" s="382">
        <f>F3247*C3247</f>
        <v>0</v>
      </c>
    </row>
    <row r="3248" spans="5:5">
      <c r="E3248" s="382">
        <f>F3248*C3248</f>
        <v>0</v>
      </c>
    </row>
    <row r="3249" spans="5:5">
      <c r="E3249" s="382">
        <f>F3249*C3249</f>
        <v>0</v>
      </c>
    </row>
    <row r="3250" spans="5:5">
      <c r="E3250" s="382">
        <f>F3250*C3250</f>
        <v>0</v>
      </c>
    </row>
    <row r="3251" spans="5:5">
      <c r="E3251" s="382">
        <f>F3251*C3251</f>
        <v>0</v>
      </c>
    </row>
    <row r="3252" spans="5:5">
      <c r="E3252" s="382">
        <f>F3252*C3252</f>
        <v>0</v>
      </c>
    </row>
    <row r="3253" spans="5:5">
      <c r="E3253" s="382">
        <f>F3253*C3253</f>
        <v>0</v>
      </c>
    </row>
    <row r="3254" spans="5:5">
      <c r="E3254" s="382">
        <f>F3254*C3254</f>
        <v>0</v>
      </c>
    </row>
    <row r="3255" spans="5:5">
      <c r="E3255" s="382">
        <f>F3255*C3255</f>
        <v>0</v>
      </c>
    </row>
    <row r="3256" spans="5:5">
      <c r="E3256" s="382">
        <f>F3256*C3256</f>
        <v>0</v>
      </c>
    </row>
    <row r="3257" spans="5:5">
      <c r="E3257" s="382">
        <f>F3257*C3257</f>
        <v>0</v>
      </c>
    </row>
    <row r="3258" spans="5:5">
      <c r="E3258" s="382">
        <f>F3258*C3258</f>
        <v>0</v>
      </c>
    </row>
    <row r="3259" spans="5:5">
      <c r="E3259" s="382">
        <f>F3259*C3259</f>
        <v>0</v>
      </c>
    </row>
    <row r="3260" spans="5:5">
      <c r="E3260" s="382">
        <f>F3260*C3260</f>
        <v>0</v>
      </c>
    </row>
    <row r="3261" spans="5:5">
      <c r="E3261" s="382">
        <f>F3261*C3261</f>
        <v>0</v>
      </c>
    </row>
    <row r="3262" spans="5:5">
      <c r="E3262" s="382">
        <f>F3262*C3262</f>
        <v>0</v>
      </c>
    </row>
    <row r="3263" spans="5:5">
      <c r="E3263" s="382">
        <f>F3263*C3263</f>
        <v>0</v>
      </c>
    </row>
    <row r="3264" spans="5:5">
      <c r="E3264" s="382">
        <f>F3264*C3264</f>
        <v>0</v>
      </c>
    </row>
    <row r="3265" spans="5:5">
      <c r="E3265" s="382">
        <f>F3265*C3265</f>
        <v>0</v>
      </c>
    </row>
    <row r="3266" spans="5:5">
      <c r="E3266" s="382">
        <f>F3266*C3266</f>
        <v>0</v>
      </c>
    </row>
    <row r="3267" spans="5:5">
      <c r="E3267" s="382">
        <f>F3267*C3267</f>
        <v>0</v>
      </c>
    </row>
    <row r="3268" spans="5:5">
      <c r="E3268" s="382">
        <f>F3268*C3268</f>
        <v>0</v>
      </c>
    </row>
    <row r="3269" spans="5:5">
      <c r="E3269" s="382">
        <f>F3269*C3269</f>
        <v>0</v>
      </c>
    </row>
    <row r="3270" spans="5:5">
      <c r="E3270" s="382">
        <f>F3270*C3270</f>
        <v>0</v>
      </c>
    </row>
    <row r="3271" spans="5:5">
      <c r="E3271" s="382">
        <f>F3271*C3271</f>
        <v>0</v>
      </c>
    </row>
    <row r="3272" spans="5:5">
      <c r="E3272" s="382">
        <f>F3272*C3272</f>
        <v>0</v>
      </c>
    </row>
    <row r="3273" spans="5:5">
      <c r="E3273" s="382">
        <f>F3273*C3273</f>
        <v>0</v>
      </c>
    </row>
    <row r="3274" spans="5:5">
      <c r="E3274" s="382">
        <f>F3274*C3274</f>
        <v>0</v>
      </c>
    </row>
    <row r="3275" spans="5:5">
      <c r="E3275" s="382">
        <f>F3275*C3275</f>
        <v>0</v>
      </c>
    </row>
    <row r="3276" spans="5:5">
      <c r="E3276" s="382">
        <f>F3276*C3276</f>
        <v>0</v>
      </c>
    </row>
    <row r="3277" spans="5:5">
      <c r="E3277" s="382">
        <f>F3277*C3277</f>
        <v>0</v>
      </c>
    </row>
    <row r="3278" spans="5:5">
      <c r="E3278" s="382">
        <f>F3278*C3278</f>
        <v>0</v>
      </c>
    </row>
    <row r="3279" spans="5:5">
      <c r="E3279" s="382">
        <f>F3279*C3279</f>
        <v>0</v>
      </c>
    </row>
    <row r="3280" spans="5:5">
      <c r="E3280" s="382">
        <f>F3280*C3280</f>
        <v>0</v>
      </c>
    </row>
    <row r="3281" spans="5:5">
      <c r="E3281" s="382">
        <f>F3281*C3281</f>
        <v>0</v>
      </c>
    </row>
    <row r="3282" spans="5:5">
      <c r="E3282" s="382">
        <f>F3282*C3282</f>
        <v>0</v>
      </c>
    </row>
    <row r="3283" spans="5:5">
      <c r="E3283" s="382">
        <f>F3283*C3283</f>
        <v>0</v>
      </c>
    </row>
    <row r="3284" spans="5:5">
      <c r="E3284" s="382">
        <f>F3284*C3284</f>
        <v>0</v>
      </c>
    </row>
    <row r="3285" spans="5:5">
      <c r="E3285" s="382">
        <f>F3285*C3285</f>
        <v>0</v>
      </c>
    </row>
    <row r="3286" spans="5:5">
      <c r="E3286" s="382">
        <f>F3286*C3286</f>
        <v>0</v>
      </c>
    </row>
    <row r="3287" spans="5:5">
      <c r="E3287" s="382">
        <f>F3287*C3287</f>
        <v>0</v>
      </c>
    </row>
    <row r="3288" spans="5:5">
      <c r="E3288" s="382">
        <f>F3288*C3288</f>
        <v>0</v>
      </c>
    </row>
    <row r="3289" spans="5:5">
      <c r="E3289" s="382">
        <f>F3289*C3289</f>
        <v>0</v>
      </c>
    </row>
    <row r="3290" spans="5:5">
      <c r="E3290" s="382">
        <f>F3290*C3290</f>
        <v>0</v>
      </c>
    </row>
    <row r="3291" spans="5:5">
      <c r="E3291" s="382">
        <f>F3291*C3291</f>
        <v>0</v>
      </c>
    </row>
    <row r="3292" spans="5:5">
      <c r="E3292" s="382">
        <f>F3292*C3292</f>
        <v>0</v>
      </c>
    </row>
    <row r="3293" spans="5:5">
      <c r="E3293" s="382">
        <f>F3293*C3293</f>
        <v>0</v>
      </c>
    </row>
    <row r="3294" spans="5:5">
      <c r="E3294" s="382">
        <f>F3294*C3294</f>
        <v>0</v>
      </c>
    </row>
    <row r="3295" spans="5:5">
      <c r="E3295" s="382">
        <f>F3295*C3295</f>
        <v>0</v>
      </c>
    </row>
    <row r="3296" spans="5:5">
      <c r="E3296" s="382">
        <f>F3296*C3296</f>
        <v>0</v>
      </c>
    </row>
    <row r="3297" spans="5:5">
      <c r="E3297" s="382">
        <f>F3297*C3297</f>
        <v>0</v>
      </c>
    </row>
    <row r="3298" spans="5:5">
      <c r="E3298" s="382">
        <f>F3298*C3298</f>
        <v>0</v>
      </c>
    </row>
    <row r="3299" spans="5:5">
      <c r="E3299" s="382">
        <f>F3299*C3299</f>
        <v>0</v>
      </c>
    </row>
    <row r="3300" spans="5:5">
      <c r="E3300" s="382">
        <f>F3300*C3300</f>
        <v>0</v>
      </c>
    </row>
    <row r="3301" spans="5:5">
      <c r="E3301" s="382">
        <f>F3301*C3301</f>
        <v>0</v>
      </c>
    </row>
    <row r="3302" spans="5:5">
      <c r="E3302" s="382">
        <f>F3302*C3302</f>
        <v>0</v>
      </c>
    </row>
    <row r="3303" spans="5:5">
      <c r="E3303" s="382">
        <f>F3303*C3303</f>
        <v>0</v>
      </c>
    </row>
    <row r="3304" spans="5:5">
      <c r="E3304" s="382">
        <f>F3304*C3304</f>
        <v>0</v>
      </c>
    </row>
    <row r="3305" spans="5:5">
      <c r="E3305" s="382">
        <f>F3305*C3305</f>
        <v>0</v>
      </c>
    </row>
    <row r="3306" spans="5:5">
      <c r="E3306" s="382">
        <f>F3306*C3306</f>
        <v>0</v>
      </c>
    </row>
    <row r="3307" spans="5:5">
      <c r="E3307" s="382">
        <f>F3307*C3307</f>
        <v>0</v>
      </c>
    </row>
    <row r="3308" spans="5:5">
      <c r="E3308" s="382">
        <f>F3308*C3308</f>
        <v>0</v>
      </c>
    </row>
    <row r="3309" spans="5:5">
      <c r="E3309" s="382">
        <f>F3309*C3309</f>
        <v>0</v>
      </c>
    </row>
    <row r="3310" spans="5:5">
      <c r="E3310" s="382">
        <f>F3310*C3310</f>
        <v>0</v>
      </c>
    </row>
    <row r="3311" spans="5:5">
      <c r="E3311" s="382">
        <f>F3311*C3311</f>
        <v>0</v>
      </c>
    </row>
    <row r="3312" spans="5:5">
      <c r="E3312" s="382">
        <f>F3312*C3312</f>
        <v>0</v>
      </c>
    </row>
    <row r="3313" spans="5:5">
      <c r="E3313" s="382">
        <f>F3313*C3313</f>
        <v>0</v>
      </c>
    </row>
    <row r="3314" spans="5:5">
      <c r="E3314" s="382">
        <f>F3314*C3314</f>
        <v>0</v>
      </c>
    </row>
    <row r="3315" spans="5:5">
      <c r="E3315" s="382">
        <f>F3315*C3315</f>
        <v>0</v>
      </c>
    </row>
    <row r="3316" spans="5:5">
      <c r="E3316" s="382">
        <f>F3316*C3316</f>
        <v>0</v>
      </c>
    </row>
    <row r="3317" spans="5:5">
      <c r="E3317" s="382">
        <f>F3317*C3317</f>
        <v>0</v>
      </c>
    </row>
    <row r="3318" spans="5:5">
      <c r="E3318" s="382">
        <f>F3318*C3318</f>
        <v>0</v>
      </c>
    </row>
    <row r="3319" spans="5:5">
      <c r="E3319" s="382">
        <f>F3319*C3319</f>
        <v>0</v>
      </c>
    </row>
    <row r="3320" spans="5:5">
      <c r="E3320" s="382">
        <f>F3320*C3320</f>
        <v>0</v>
      </c>
    </row>
    <row r="3321" spans="5:5">
      <c r="E3321" s="382">
        <f>F3321*C3321</f>
        <v>0</v>
      </c>
    </row>
    <row r="3322" spans="5:5">
      <c r="E3322" s="382">
        <f>F3322*C3322</f>
        <v>0</v>
      </c>
    </row>
    <row r="3323" spans="5:5">
      <c r="E3323" s="382">
        <f>F3323*C3323</f>
        <v>0</v>
      </c>
    </row>
    <row r="3324" spans="5:5">
      <c r="E3324" s="382">
        <f>F3324*C3324</f>
        <v>0</v>
      </c>
    </row>
    <row r="3325" spans="5:5">
      <c r="E3325" s="382">
        <f>F3325*C3325</f>
        <v>0</v>
      </c>
    </row>
    <row r="3326" spans="5:5">
      <c r="E3326" s="382">
        <f>F3326*C3326</f>
        <v>0</v>
      </c>
    </row>
    <row r="3327" spans="5:5">
      <c r="E3327" s="382">
        <f>F3327*C3327</f>
        <v>0</v>
      </c>
    </row>
    <row r="3328" spans="5:5">
      <c r="E3328" s="382">
        <f>F3328*C3328</f>
        <v>0</v>
      </c>
    </row>
    <row r="3329" spans="5:5">
      <c r="E3329" s="382">
        <f>F3329*C3329</f>
        <v>0</v>
      </c>
    </row>
    <row r="3330" spans="5:5">
      <c r="E3330" s="382">
        <f>F3330*C3330</f>
        <v>0</v>
      </c>
    </row>
    <row r="3331" spans="5:5">
      <c r="E3331" s="382">
        <f>F3331*C3331</f>
        <v>0</v>
      </c>
    </row>
    <row r="3332" spans="5:5">
      <c r="E3332" s="382">
        <f>F3332*C3332</f>
        <v>0</v>
      </c>
    </row>
    <row r="3333" spans="5:5">
      <c r="E3333" s="382">
        <f>F3333*C3333</f>
        <v>0</v>
      </c>
    </row>
    <row r="3334" spans="5:5">
      <c r="E3334" s="382">
        <f>F3334*C3334</f>
        <v>0</v>
      </c>
    </row>
    <row r="3335" spans="5:5">
      <c r="E3335" s="382">
        <f>F3335*C3335</f>
        <v>0</v>
      </c>
    </row>
    <row r="3336" spans="5:5">
      <c r="E3336" s="382">
        <f>F3336*C3336</f>
        <v>0</v>
      </c>
    </row>
    <row r="3337" spans="5:5">
      <c r="E3337" s="382">
        <f>F3337*C3337</f>
        <v>0</v>
      </c>
    </row>
    <row r="3338" spans="5:5">
      <c r="E3338" s="382">
        <f>F3338*C3338</f>
        <v>0</v>
      </c>
    </row>
    <row r="3339" spans="5:5">
      <c r="E3339" s="382">
        <f>F3339*C3339</f>
        <v>0</v>
      </c>
    </row>
    <row r="3340" spans="5:5">
      <c r="E3340" s="382">
        <f>F3340*C3340</f>
        <v>0</v>
      </c>
    </row>
    <row r="3341" spans="5:5">
      <c r="E3341" s="382">
        <f>F3341*C3341</f>
        <v>0</v>
      </c>
    </row>
    <row r="3342" spans="5:5">
      <c r="E3342" s="382">
        <f>F3342*C3342</f>
        <v>0</v>
      </c>
    </row>
    <row r="3343" spans="5:5">
      <c r="E3343" s="382">
        <f>F3343*C3343</f>
        <v>0</v>
      </c>
    </row>
    <row r="3344" spans="5:5">
      <c r="E3344" s="382">
        <f>F3344*C3344</f>
        <v>0</v>
      </c>
    </row>
    <row r="3345" spans="5:5">
      <c r="E3345" s="382">
        <f>F3345*C3345</f>
        <v>0</v>
      </c>
    </row>
    <row r="3346" spans="5:5">
      <c r="E3346" s="382">
        <f>F3346*C3346</f>
        <v>0</v>
      </c>
    </row>
    <row r="3347" spans="5:5">
      <c r="E3347" s="382">
        <f>F3347*C3347</f>
        <v>0</v>
      </c>
    </row>
    <row r="3348" spans="5:5">
      <c r="E3348" s="382">
        <f>F3348*C3348</f>
        <v>0</v>
      </c>
    </row>
    <row r="3349" spans="5:5">
      <c r="E3349" s="382">
        <f>F3349*C3349</f>
        <v>0</v>
      </c>
    </row>
    <row r="3350" spans="5:5">
      <c r="E3350" s="382">
        <f>F3350*C3350</f>
        <v>0</v>
      </c>
    </row>
    <row r="3351" spans="5:5">
      <c r="E3351" s="382">
        <f>F3351*C3351</f>
        <v>0</v>
      </c>
    </row>
    <row r="3352" spans="5:5">
      <c r="E3352" s="382">
        <f>F3352*C3352</f>
        <v>0</v>
      </c>
    </row>
    <row r="3353" spans="5:5">
      <c r="E3353" s="382">
        <f>F3353*C3353</f>
        <v>0</v>
      </c>
    </row>
    <row r="3354" spans="5:5">
      <c r="E3354" s="382">
        <f>F3354*C3354</f>
        <v>0</v>
      </c>
    </row>
    <row r="3355" spans="5:5">
      <c r="E3355" s="382">
        <f>F3355*C3355</f>
        <v>0</v>
      </c>
    </row>
    <row r="3356" spans="5:5">
      <c r="E3356" s="382">
        <f>F3356*C3356</f>
        <v>0</v>
      </c>
    </row>
    <row r="3357" spans="5:5">
      <c r="E3357" s="382">
        <f>F3357*C3357</f>
        <v>0</v>
      </c>
    </row>
    <row r="3358" spans="5:5">
      <c r="E3358" s="382">
        <f>F3358*C3358</f>
        <v>0</v>
      </c>
    </row>
    <row r="3359" spans="5:5">
      <c r="E3359" s="382">
        <f>F3359*C3359</f>
        <v>0</v>
      </c>
    </row>
    <row r="3360" spans="5:5">
      <c r="E3360" s="382">
        <f>F3360*C3360</f>
        <v>0</v>
      </c>
    </row>
    <row r="3361" spans="5:5">
      <c r="E3361" s="382">
        <f>F3361*C3361</f>
        <v>0</v>
      </c>
    </row>
    <row r="3362" spans="5:5">
      <c r="E3362" s="382">
        <f>F3362*C3362</f>
        <v>0</v>
      </c>
    </row>
    <row r="3363" spans="5:5">
      <c r="E3363" s="382">
        <f>F3363*C3363</f>
        <v>0</v>
      </c>
    </row>
    <row r="3364" spans="5:5">
      <c r="E3364" s="382">
        <f>F3364*C3364</f>
        <v>0</v>
      </c>
    </row>
    <row r="3365" spans="5:5">
      <c r="E3365" s="382">
        <f>F3365*C3365</f>
        <v>0</v>
      </c>
    </row>
    <row r="3366" spans="5:5">
      <c r="E3366" s="382">
        <f>F3366*C3366</f>
        <v>0</v>
      </c>
    </row>
    <row r="3367" spans="5:5">
      <c r="E3367" s="382">
        <f>F3367*C3367</f>
        <v>0</v>
      </c>
    </row>
    <row r="3368" spans="5:5">
      <c r="E3368" s="382">
        <f>F3368*C3368</f>
        <v>0</v>
      </c>
    </row>
    <row r="3369" spans="5:5">
      <c r="E3369" s="382">
        <f>F3369*C3369</f>
        <v>0</v>
      </c>
    </row>
    <row r="3370" spans="5:5">
      <c r="E3370" s="382">
        <f>F3370*C3370</f>
        <v>0</v>
      </c>
    </row>
    <row r="3371" spans="5:5">
      <c r="E3371" s="382">
        <f>F3371*C3371</f>
        <v>0</v>
      </c>
    </row>
    <row r="3372" spans="5:5">
      <c r="E3372" s="382">
        <f>F3372*C3372</f>
        <v>0</v>
      </c>
    </row>
    <row r="3373" spans="5:5">
      <c r="E3373" s="382">
        <f>F3373*C3373</f>
        <v>0</v>
      </c>
    </row>
    <row r="3374" spans="5:5">
      <c r="E3374" s="382">
        <f>F3374*C3374</f>
        <v>0</v>
      </c>
    </row>
    <row r="3375" spans="5:5">
      <c r="E3375" s="382">
        <f>F3375*C3375</f>
        <v>0</v>
      </c>
    </row>
    <row r="3376" spans="5:5">
      <c r="E3376" s="382">
        <f>F3376*C3376</f>
        <v>0</v>
      </c>
    </row>
    <row r="3377" spans="5:5">
      <c r="E3377" s="382">
        <f>F3377*C3377</f>
        <v>0</v>
      </c>
    </row>
    <row r="3378" spans="5:5">
      <c r="E3378" s="382">
        <f>F3378*C3378</f>
        <v>0</v>
      </c>
    </row>
    <row r="3379" spans="5:5">
      <c r="E3379" s="382">
        <f>F3379*C3379</f>
        <v>0</v>
      </c>
    </row>
    <row r="3380" spans="5:5">
      <c r="E3380" s="382">
        <f>F3380*C3380</f>
        <v>0</v>
      </c>
    </row>
    <row r="3381" spans="5:5">
      <c r="E3381" s="382">
        <f>F3381*C3381</f>
        <v>0</v>
      </c>
    </row>
    <row r="3382" spans="5:5">
      <c r="E3382" s="382">
        <f>F3382*C3382</f>
        <v>0</v>
      </c>
    </row>
    <row r="3383" spans="5:5">
      <c r="E3383" s="382">
        <f>F3383*C3383</f>
        <v>0</v>
      </c>
    </row>
    <row r="3384" spans="5:5">
      <c r="E3384" s="382">
        <f>F3384*C3384</f>
        <v>0</v>
      </c>
    </row>
    <row r="3385" spans="5:5">
      <c r="E3385" s="382">
        <f>F3385*C3385</f>
        <v>0</v>
      </c>
    </row>
    <row r="3386" spans="5:5">
      <c r="E3386" s="382">
        <f>F3386*C3386</f>
        <v>0</v>
      </c>
    </row>
    <row r="3387" spans="5:5">
      <c r="E3387" s="382">
        <f>F3387*C3387</f>
        <v>0</v>
      </c>
    </row>
    <row r="3388" spans="5:5">
      <c r="E3388" s="382">
        <f>F3388*C3388</f>
        <v>0</v>
      </c>
    </row>
    <row r="3389" spans="5:5">
      <c r="E3389" s="382">
        <f>F3389*C3389</f>
        <v>0</v>
      </c>
    </row>
    <row r="3390" spans="5:5">
      <c r="E3390" s="382">
        <f>F3390*C3390</f>
        <v>0</v>
      </c>
    </row>
    <row r="3391" spans="5:5">
      <c r="E3391" s="382">
        <f>F3391*C3391</f>
        <v>0</v>
      </c>
    </row>
    <row r="3392" spans="5:5">
      <c r="E3392" s="382">
        <f>F3392*C3392</f>
        <v>0</v>
      </c>
    </row>
    <row r="3393" spans="5:5">
      <c r="E3393" s="382">
        <f>F3393*C3393</f>
        <v>0</v>
      </c>
    </row>
    <row r="3394" spans="5:5">
      <c r="E3394" s="382">
        <f>F3394*C3394</f>
        <v>0</v>
      </c>
    </row>
    <row r="3395" spans="5:5">
      <c r="E3395" s="382">
        <f>F3395*C3395</f>
        <v>0</v>
      </c>
    </row>
    <row r="3396" spans="5:5">
      <c r="E3396" s="382">
        <f>F3396*C3396</f>
        <v>0</v>
      </c>
    </row>
    <row r="3397" spans="5:5">
      <c r="E3397" s="382">
        <f>F3397*C3397</f>
        <v>0</v>
      </c>
    </row>
    <row r="3398" spans="5:5">
      <c r="E3398" s="382">
        <f>F3398*C3398</f>
        <v>0</v>
      </c>
    </row>
    <row r="3399" spans="5:5">
      <c r="E3399" s="382">
        <f>F3399*C3399</f>
        <v>0</v>
      </c>
    </row>
    <row r="3400" spans="5:5">
      <c r="E3400" s="382">
        <f>F3400*C3400</f>
        <v>0</v>
      </c>
    </row>
    <row r="3401" spans="5:5">
      <c r="E3401" s="382">
        <f>F3401*C3401</f>
        <v>0</v>
      </c>
    </row>
    <row r="3402" spans="5:5">
      <c r="E3402" s="382">
        <f>F3402*C3402</f>
        <v>0</v>
      </c>
    </row>
    <row r="3403" spans="5:5">
      <c r="E3403" s="382">
        <f>F3403*C3403</f>
        <v>0</v>
      </c>
    </row>
    <row r="3404" spans="5:5">
      <c r="E3404" s="382">
        <f>F3404*C3404</f>
        <v>0</v>
      </c>
    </row>
    <row r="3405" spans="5:5">
      <c r="E3405" s="382">
        <f>F3405*C3405</f>
        <v>0</v>
      </c>
    </row>
    <row r="3406" spans="5:5">
      <c r="E3406" s="382">
        <f>F3406*C3406</f>
        <v>0</v>
      </c>
    </row>
    <row r="3407" spans="5:5">
      <c r="E3407" s="382">
        <f>F3407*C3407</f>
        <v>0</v>
      </c>
    </row>
    <row r="3408" spans="5:5">
      <c r="E3408" s="382">
        <f>F3408*C3408</f>
        <v>0</v>
      </c>
    </row>
    <row r="3409" spans="5:5">
      <c r="E3409" s="382">
        <f>F3409*C3409</f>
        <v>0</v>
      </c>
    </row>
    <row r="3410" spans="5:5">
      <c r="E3410" s="382">
        <f>F3410*C3410</f>
        <v>0</v>
      </c>
    </row>
    <row r="3411" spans="5:5">
      <c r="E3411" s="382">
        <f>F3411*C3411</f>
        <v>0</v>
      </c>
    </row>
    <row r="3412" spans="5:5">
      <c r="E3412" s="382">
        <f>F3412*C3412</f>
        <v>0</v>
      </c>
    </row>
    <row r="3413" spans="5:5">
      <c r="E3413" s="382">
        <f>F3413*C3413</f>
        <v>0</v>
      </c>
    </row>
    <row r="3414" spans="5:5">
      <c r="E3414" s="382">
        <f>F3414*C3414</f>
        <v>0</v>
      </c>
    </row>
    <row r="3415" spans="5:5">
      <c r="E3415" s="382">
        <f>F3415*C3415</f>
        <v>0</v>
      </c>
    </row>
    <row r="3416" spans="5:5">
      <c r="E3416" s="382">
        <f>F3416*C3416</f>
        <v>0</v>
      </c>
    </row>
    <row r="3417" spans="5:5">
      <c r="E3417" s="382">
        <f>F3417*C3417</f>
        <v>0</v>
      </c>
    </row>
    <row r="3418" spans="5:5">
      <c r="E3418" s="382">
        <f>F3418*C3418</f>
        <v>0</v>
      </c>
    </row>
    <row r="3419" spans="5:5">
      <c r="E3419" s="382">
        <f>F3419*C3419</f>
        <v>0</v>
      </c>
    </row>
    <row r="3420" spans="5:5">
      <c r="E3420" s="382">
        <f>F3420*C3420</f>
        <v>0</v>
      </c>
    </row>
    <row r="3421" spans="5:5">
      <c r="E3421" s="382">
        <f>F3421*C3421</f>
        <v>0</v>
      </c>
    </row>
    <row r="3422" spans="5:5">
      <c r="E3422" s="382">
        <f>F3422*C3422</f>
        <v>0</v>
      </c>
    </row>
    <row r="3423" spans="5:5">
      <c r="E3423" s="382">
        <f>F3423*C3423</f>
        <v>0</v>
      </c>
    </row>
    <row r="3424" spans="5:5">
      <c r="E3424" s="382">
        <f>F3424*C3424</f>
        <v>0</v>
      </c>
    </row>
    <row r="3425" spans="5:5">
      <c r="E3425" s="382">
        <f>F3425*C3425</f>
        <v>0</v>
      </c>
    </row>
    <row r="3426" spans="5:5">
      <c r="E3426" s="382">
        <f>F3426*C3426</f>
        <v>0</v>
      </c>
    </row>
    <row r="3427" spans="5:5">
      <c r="E3427" s="382">
        <f>F3427*C3427</f>
        <v>0</v>
      </c>
    </row>
    <row r="3428" spans="5:5">
      <c r="E3428" s="382">
        <f>F3428*C3428</f>
        <v>0</v>
      </c>
    </row>
    <row r="3429" spans="5:5">
      <c r="E3429" s="382">
        <f>F3429*C3429</f>
        <v>0</v>
      </c>
    </row>
    <row r="3430" spans="5:5">
      <c r="E3430" s="382">
        <f>F3430*C3430</f>
        <v>0</v>
      </c>
    </row>
    <row r="3431" spans="5:5">
      <c r="E3431" s="382">
        <f>F3431*C3431</f>
        <v>0</v>
      </c>
    </row>
    <row r="3432" spans="5:5">
      <c r="E3432" s="382">
        <f>F3432*C3432</f>
        <v>0</v>
      </c>
    </row>
    <row r="3433" spans="5:5">
      <c r="E3433" s="382">
        <f>F3433*C3433</f>
        <v>0</v>
      </c>
    </row>
    <row r="3434" spans="5:5">
      <c r="E3434" s="382">
        <f>F3434*C3434</f>
        <v>0</v>
      </c>
    </row>
    <row r="3435" spans="5:5">
      <c r="E3435" s="382">
        <f>F3435*C3435</f>
        <v>0</v>
      </c>
    </row>
    <row r="3436" spans="5:5">
      <c r="E3436" s="382">
        <f>F3436*C3436</f>
        <v>0</v>
      </c>
    </row>
    <row r="3437" spans="5:5">
      <c r="E3437" s="382">
        <f>F3437*C3437</f>
        <v>0</v>
      </c>
    </row>
    <row r="3438" spans="5:5">
      <c r="E3438" s="382">
        <f>F3438*C3438</f>
        <v>0</v>
      </c>
    </row>
    <row r="3439" spans="5:5">
      <c r="E3439" s="382">
        <f>F3439*C3439</f>
        <v>0</v>
      </c>
    </row>
    <row r="3440" spans="5:5">
      <c r="E3440" s="382">
        <f>F3440*C3440</f>
        <v>0</v>
      </c>
    </row>
    <row r="3441" spans="5:5">
      <c r="E3441" s="382">
        <f>F3441*C3441</f>
        <v>0</v>
      </c>
    </row>
    <row r="3442" spans="5:5">
      <c r="E3442" s="382">
        <f>F3442*C3442</f>
        <v>0</v>
      </c>
    </row>
    <row r="3443" spans="5:5">
      <c r="E3443" s="382">
        <f>F3443*C3443</f>
        <v>0</v>
      </c>
    </row>
    <row r="3444" spans="5:5">
      <c r="E3444" s="382">
        <f>F3444*C3444</f>
        <v>0</v>
      </c>
    </row>
    <row r="3445" spans="5:5">
      <c r="E3445" s="382">
        <f>F3445*C3445</f>
        <v>0</v>
      </c>
    </row>
    <row r="3446" spans="5:5">
      <c r="E3446" s="382">
        <f>F3446*C3446</f>
        <v>0</v>
      </c>
    </row>
    <row r="3447" spans="5:5">
      <c r="E3447" s="382">
        <f>F3447*C3447</f>
        <v>0</v>
      </c>
    </row>
    <row r="3448" spans="5:5">
      <c r="E3448" s="382">
        <f>F3448*C3448</f>
        <v>0</v>
      </c>
    </row>
    <row r="3449" spans="5:5">
      <c r="E3449" s="382">
        <f>F3449*C3449</f>
        <v>0</v>
      </c>
    </row>
    <row r="3450" spans="5:5">
      <c r="E3450" s="382">
        <f>F3450*C3450</f>
        <v>0</v>
      </c>
    </row>
    <row r="3451" spans="5:5">
      <c r="E3451" s="382">
        <f>F3451*C3451</f>
        <v>0</v>
      </c>
    </row>
    <row r="3452" spans="5:5">
      <c r="E3452" s="382">
        <f>F3452*C3452</f>
        <v>0</v>
      </c>
    </row>
    <row r="3453" spans="5:5">
      <c r="E3453" s="382">
        <f>F3453*C3453</f>
        <v>0</v>
      </c>
    </row>
    <row r="3454" spans="5:5">
      <c r="E3454" s="382">
        <f>F3454*C3454</f>
        <v>0</v>
      </c>
    </row>
    <row r="3455" spans="5:5">
      <c r="E3455" s="382">
        <f>F3455*C3455</f>
        <v>0</v>
      </c>
    </row>
    <row r="3456" spans="5:5">
      <c r="E3456" s="382">
        <f>F3456*C3456</f>
        <v>0</v>
      </c>
    </row>
    <row r="3457" spans="5:5">
      <c r="E3457" s="382">
        <f>F3457*C3457</f>
        <v>0</v>
      </c>
    </row>
    <row r="3458" spans="5:5">
      <c r="E3458" s="382">
        <f>F3458*C3458</f>
        <v>0</v>
      </c>
    </row>
    <row r="3459" spans="5:5">
      <c r="E3459" s="382">
        <f>F3459*C3459</f>
        <v>0</v>
      </c>
    </row>
    <row r="3460" spans="5:5">
      <c r="E3460" s="382">
        <f>F3460*C3460</f>
        <v>0</v>
      </c>
    </row>
    <row r="3461" spans="5:5">
      <c r="E3461" s="382">
        <f>F3461*C3461</f>
        <v>0</v>
      </c>
    </row>
    <row r="3462" spans="5:5">
      <c r="E3462" s="382">
        <f>F3462*C3462</f>
        <v>0</v>
      </c>
    </row>
    <row r="3463" spans="5:5">
      <c r="E3463" s="382">
        <f>F3463*C3463</f>
        <v>0</v>
      </c>
    </row>
    <row r="3464" spans="5:5">
      <c r="E3464" s="382">
        <f>F3464*C3464</f>
        <v>0</v>
      </c>
    </row>
    <row r="3465" spans="5:5">
      <c r="E3465" s="382">
        <f>F3465*C3465</f>
        <v>0</v>
      </c>
    </row>
    <row r="3466" spans="5:5">
      <c r="E3466" s="382">
        <f>F3466*C3466</f>
        <v>0</v>
      </c>
    </row>
    <row r="3467" spans="5:5">
      <c r="E3467" s="382">
        <f>F3467*C3467</f>
        <v>0</v>
      </c>
    </row>
    <row r="3468" spans="5:5">
      <c r="E3468" s="382">
        <f>F3468*C3468</f>
        <v>0</v>
      </c>
    </row>
    <row r="3469" spans="5:5">
      <c r="E3469" s="382">
        <f>F3469*C3469</f>
        <v>0</v>
      </c>
    </row>
    <row r="3470" spans="5:5">
      <c r="E3470" s="382">
        <f>F3470*C3470</f>
        <v>0</v>
      </c>
    </row>
    <row r="3471" spans="5:5">
      <c r="E3471" s="382">
        <f>F3471*C3471</f>
        <v>0</v>
      </c>
    </row>
    <row r="3472" spans="5:5">
      <c r="E3472" s="382">
        <f>F3472*C3472</f>
        <v>0</v>
      </c>
    </row>
    <row r="3473" spans="5:5">
      <c r="E3473" s="382">
        <f>F3473*C3473</f>
        <v>0</v>
      </c>
    </row>
    <row r="3474" spans="5:5">
      <c r="E3474" s="382">
        <f>F3474*C3474</f>
        <v>0</v>
      </c>
    </row>
    <row r="3475" spans="5:5">
      <c r="E3475" s="382">
        <f>F3475*C3475</f>
        <v>0</v>
      </c>
    </row>
    <row r="3476" spans="5:5">
      <c r="E3476" s="382">
        <f>F3476*C3476</f>
        <v>0</v>
      </c>
    </row>
    <row r="3477" spans="5:5">
      <c r="E3477" s="382">
        <f>F3477*C3477</f>
        <v>0</v>
      </c>
    </row>
    <row r="3478" spans="5:5">
      <c r="E3478" s="382">
        <f>F3478*C3478</f>
        <v>0</v>
      </c>
    </row>
    <row r="3479" spans="5:5">
      <c r="E3479" s="382">
        <f>F3479*C3479</f>
        <v>0</v>
      </c>
    </row>
    <row r="3480" spans="5:5">
      <c r="E3480" s="382">
        <f>F3480*C3480</f>
        <v>0</v>
      </c>
    </row>
    <row r="3481" spans="5:5">
      <c r="E3481" s="382">
        <f>F3481*C3481</f>
        <v>0</v>
      </c>
    </row>
    <row r="3482" spans="5:5">
      <c r="E3482" s="382">
        <f>F3482*C3482</f>
        <v>0</v>
      </c>
    </row>
    <row r="3483" spans="5:5">
      <c r="E3483" s="382">
        <f>F3483*C3483</f>
        <v>0</v>
      </c>
    </row>
    <row r="3484" spans="5:5">
      <c r="E3484" s="382">
        <f>F3484*C3484</f>
        <v>0</v>
      </c>
    </row>
    <row r="3485" spans="5:5">
      <c r="E3485" s="382">
        <f>F3485*C3485</f>
        <v>0</v>
      </c>
    </row>
    <row r="3486" spans="5:5">
      <c r="E3486" s="382">
        <f>F3486*C3486</f>
        <v>0</v>
      </c>
    </row>
    <row r="3487" spans="5:5">
      <c r="E3487" s="382">
        <f>F3487*C3487</f>
        <v>0</v>
      </c>
    </row>
    <row r="3488" spans="5:5">
      <c r="E3488" s="382">
        <f>F3488*C3488</f>
        <v>0</v>
      </c>
    </row>
    <row r="3489" spans="5:5">
      <c r="E3489" s="382">
        <f>F3489*C3489</f>
        <v>0</v>
      </c>
    </row>
    <row r="3490" spans="5:5">
      <c r="E3490" s="382">
        <f>F3490*C3490</f>
        <v>0</v>
      </c>
    </row>
    <row r="3491" spans="5:5">
      <c r="E3491" s="382">
        <f>F3491*C3491</f>
        <v>0</v>
      </c>
    </row>
    <row r="3492" spans="5:5">
      <c r="E3492" s="382">
        <f>F3492*C3492</f>
        <v>0</v>
      </c>
    </row>
    <row r="3493" spans="5:5">
      <c r="E3493" s="382">
        <f>F3493*C3493</f>
        <v>0</v>
      </c>
    </row>
    <row r="3494" spans="5:5">
      <c r="E3494" s="382">
        <f>F3494*C3494</f>
        <v>0</v>
      </c>
    </row>
    <row r="3495" spans="5:5">
      <c r="E3495" s="382">
        <f>F3495*C3495</f>
        <v>0</v>
      </c>
    </row>
    <row r="3496" spans="5:5">
      <c r="E3496" s="382">
        <f>F3496*C3496</f>
        <v>0</v>
      </c>
    </row>
    <row r="3497" spans="5:5">
      <c r="E3497" s="382">
        <f>F3497*C3497</f>
        <v>0</v>
      </c>
    </row>
    <row r="3498" spans="5:5">
      <c r="E3498" s="382">
        <f>F3498*C3498</f>
        <v>0</v>
      </c>
    </row>
    <row r="3499" spans="5:5">
      <c r="E3499" s="382">
        <f>F3499*C3499</f>
        <v>0</v>
      </c>
    </row>
    <row r="3500" spans="5:5">
      <c r="E3500" s="382">
        <f>F3500*C3500</f>
        <v>0</v>
      </c>
    </row>
    <row r="3501" spans="5:5">
      <c r="E3501" s="382">
        <f>F3501*C3501</f>
        <v>0</v>
      </c>
    </row>
    <row r="3502" spans="5:5">
      <c r="E3502" s="382">
        <f>F3502*C3502</f>
        <v>0</v>
      </c>
    </row>
    <row r="3503" spans="5:5">
      <c r="E3503" s="382">
        <f>F3503*C3503</f>
        <v>0</v>
      </c>
    </row>
    <row r="3504" spans="5:5">
      <c r="E3504" s="382">
        <f>F3504*C3504</f>
        <v>0</v>
      </c>
    </row>
    <row r="3505" spans="5:5">
      <c r="E3505" s="382">
        <f>F3505*C3505</f>
        <v>0</v>
      </c>
    </row>
    <row r="3506" spans="5:5">
      <c r="E3506" s="382">
        <f>F3506*C3506</f>
        <v>0</v>
      </c>
    </row>
    <row r="3507" spans="5:5">
      <c r="E3507" s="382">
        <f>F3507*C3507</f>
        <v>0</v>
      </c>
    </row>
    <row r="3508" spans="5:5">
      <c r="E3508" s="382">
        <f>F3508*C3508</f>
        <v>0</v>
      </c>
    </row>
    <row r="3509" spans="5:5">
      <c r="E3509" s="382">
        <f>F3509*C3509</f>
        <v>0</v>
      </c>
    </row>
    <row r="3510" spans="5:5">
      <c r="E3510" s="382">
        <f>F3510*C3510</f>
        <v>0</v>
      </c>
    </row>
    <row r="3511" spans="5:5">
      <c r="E3511" s="382">
        <f>F3511*C3511</f>
        <v>0</v>
      </c>
    </row>
    <row r="3512" spans="5:5">
      <c r="E3512" s="382">
        <f>F3512*C3512</f>
        <v>0</v>
      </c>
    </row>
    <row r="3513" spans="5:5">
      <c r="E3513" s="382">
        <f>F3513*C3513</f>
        <v>0</v>
      </c>
    </row>
    <row r="3514" spans="5:5">
      <c r="E3514" s="382">
        <f>F3514*C3514</f>
        <v>0</v>
      </c>
    </row>
    <row r="3515" spans="5:5">
      <c r="E3515" s="382">
        <f>F3515*C3515</f>
        <v>0</v>
      </c>
    </row>
    <row r="3516" spans="5:5">
      <c r="E3516" s="382">
        <f>F3516*C3516</f>
        <v>0</v>
      </c>
    </row>
    <row r="3517" spans="5:5">
      <c r="E3517" s="382">
        <f>F3517*C3517</f>
        <v>0</v>
      </c>
    </row>
    <row r="3518" spans="5:5">
      <c r="E3518" s="382">
        <f>F3518*C3518</f>
        <v>0</v>
      </c>
    </row>
    <row r="3519" spans="5:5">
      <c r="E3519" s="382">
        <f>F3519*C3519</f>
        <v>0</v>
      </c>
    </row>
    <row r="3520" spans="5:5">
      <c r="E3520" s="382">
        <f>F3520*C3520</f>
        <v>0</v>
      </c>
    </row>
    <row r="3521" spans="5:5">
      <c r="E3521" s="382">
        <f>F3521*C3521</f>
        <v>0</v>
      </c>
    </row>
    <row r="3522" spans="5:5">
      <c r="E3522" s="382">
        <f>F3522*C3522</f>
        <v>0</v>
      </c>
    </row>
    <row r="3523" spans="5:5">
      <c r="E3523" s="382">
        <f>F3523*C3523</f>
        <v>0</v>
      </c>
    </row>
    <row r="3524" spans="5:5">
      <c r="E3524" s="382">
        <f>F3524*C3524</f>
        <v>0</v>
      </c>
    </row>
    <row r="3525" spans="5:5">
      <c r="E3525" s="382">
        <f>F3525*C3525</f>
        <v>0</v>
      </c>
    </row>
    <row r="3526" spans="5:5">
      <c r="E3526" s="382">
        <f>F3526*C3526</f>
        <v>0</v>
      </c>
    </row>
    <row r="3527" spans="5:5">
      <c r="E3527" s="382">
        <f>F3527*C3527</f>
        <v>0</v>
      </c>
    </row>
    <row r="3528" spans="5:5">
      <c r="E3528" s="382">
        <f>F3528*C3528</f>
        <v>0</v>
      </c>
    </row>
    <row r="3529" spans="5:5">
      <c r="E3529" s="382">
        <f>F3529*C3529</f>
        <v>0</v>
      </c>
    </row>
    <row r="3530" spans="5:5">
      <c r="E3530" s="382">
        <f>F3530*C3530</f>
        <v>0</v>
      </c>
    </row>
    <row r="3531" spans="5:5">
      <c r="E3531" s="382">
        <f>F3531*C3531</f>
        <v>0</v>
      </c>
    </row>
    <row r="3532" spans="5:5">
      <c r="E3532" s="382">
        <f>F3532*C3532</f>
        <v>0</v>
      </c>
    </row>
    <row r="3533" spans="5:5">
      <c r="E3533" s="382">
        <f>F3533*C3533</f>
        <v>0</v>
      </c>
    </row>
    <row r="3534" spans="5:5">
      <c r="E3534" s="382">
        <f>F3534*C3534</f>
        <v>0</v>
      </c>
    </row>
    <row r="3535" spans="5:5">
      <c r="E3535" s="382">
        <f>F3535*C3535</f>
        <v>0</v>
      </c>
    </row>
    <row r="3536" spans="5:5">
      <c r="E3536" s="382">
        <f>F3536*C3536</f>
        <v>0</v>
      </c>
    </row>
    <row r="3537" spans="5:5">
      <c r="E3537" s="382">
        <f>F3537*C3537</f>
        <v>0</v>
      </c>
    </row>
    <row r="3538" spans="5:5">
      <c r="E3538" s="382">
        <f>F3538*C3538</f>
        <v>0</v>
      </c>
    </row>
    <row r="3539" spans="5:5">
      <c r="E3539" s="382">
        <f>F3539*C3539</f>
        <v>0</v>
      </c>
    </row>
    <row r="3540" spans="5:5">
      <c r="E3540" s="382">
        <f>F3540*C3540</f>
        <v>0</v>
      </c>
    </row>
    <row r="3541" spans="5:5">
      <c r="E3541" s="382">
        <f>F3541*C3541</f>
        <v>0</v>
      </c>
    </row>
    <row r="3542" spans="5:5">
      <c r="E3542" s="382">
        <f>F3542*C3542</f>
        <v>0</v>
      </c>
    </row>
    <row r="3543" spans="5:5">
      <c r="E3543" s="382">
        <f>F3543*C3543</f>
        <v>0</v>
      </c>
    </row>
    <row r="3544" spans="5:5">
      <c r="E3544" s="382">
        <f>F3544*C3544</f>
        <v>0</v>
      </c>
    </row>
    <row r="3545" spans="5:5">
      <c r="E3545" s="382">
        <f>F3545*C3545</f>
        <v>0</v>
      </c>
    </row>
    <row r="3546" spans="5:5">
      <c r="E3546" s="382">
        <f>F3546*C3546</f>
        <v>0</v>
      </c>
    </row>
    <row r="3547" spans="5:5">
      <c r="E3547" s="382">
        <f>F3547*C3547</f>
        <v>0</v>
      </c>
    </row>
    <row r="3548" spans="5:5">
      <c r="E3548" s="382">
        <f>F3548*C3548</f>
        <v>0</v>
      </c>
    </row>
    <row r="3549" spans="5:5">
      <c r="E3549" s="382">
        <f>F3549*C3549</f>
        <v>0</v>
      </c>
    </row>
    <row r="3550" spans="5:5">
      <c r="E3550" s="382">
        <f>F3550*C3550</f>
        <v>0</v>
      </c>
    </row>
    <row r="3551" spans="5:5">
      <c r="E3551" s="382">
        <f>F3551*C3551</f>
        <v>0</v>
      </c>
    </row>
    <row r="3552" spans="5:5">
      <c r="E3552" s="382">
        <f>F3552*C3552</f>
        <v>0</v>
      </c>
    </row>
    <row r="3553" spans="5:5">
      <c r="E3553" s="382">
        <f>F3553*C3553</f>
        <v>0</v>
      </c>
    </row>
    <row r="3554" spans="5:5">
      <c r="E3554" s="382">
        <f>F3554*C3554</f>
        <v>0</v>
      </c>
    </row>
    <row r="3555" spans="5:5">
      <c r="E3555" s="382">
        <f>F3555*C3555</f>
        <v>0</v>
      </c>
    </row>
    <row r="3556" spans="5:5">
      <c r="E3556" s="382">
        <f>F3556*C3556</f>
        <v>0</v>
      </c>
    </row>
    <row r="3557" spans="5:5">
      <c r="E3557" s="382">
        <f>F3557*C3557</f>
        <v>0</v>
      </c>
    </row>
    <row r="3558" spans="5:5">
      <c r="E3558" s="382">
        <f>F3558*C3558</f>
        <v>0</v>
      </c>
    </row>
    <row r="3559" spans="5:5">
      <c r="E3559" s="382">
        <f>F3559*C3559</f>
        <v>0</v>
      </c>
    </row>
    <row r="3560" spans="5:5">
      <c r="E3560" s="382">
        <f>F3560*C3560</f>
        <v>0</v>
      </c>
    </row>
    <row r="3561" spans="5:5">
      <c r="E3561" s="382">
        <f>F3561*C3561</f>
        <v>0</v>
      </c>
    </row>
    <row r="3562" spans="5:5">
      <c r="E3562" s="382">
        <f>F3562*C3562</f>
        <v>0</v>
      </c>
    </row>
    <row r="3563" spans="5:5">
      <c r="E3563" s="382">
        <f>F3563*C3563</f>
        <v>0</v>
      </c>
    </row>
    <row r="3564" spans="5:5">
      <c r="E3564" s="382">
        <f>F3564*C3564</f>
        <v>0</v>
      </c>
    </row>
    <row r="3565" spans="5:5">
      <c r="E3565" s="382">
        <f>F3565*C3565</f>
        <v>0</v>
      </c>
    </row>
    <row r="3566" spans="5:5">
      <c r="E3566" s="382">
        <f>F3566*C3566</f>
        <v>0</v>
      </c>
    </row>
    <row r="3567" spans="5:5">
      <c r="E3567" s="382">
        <f>F3567*C3567</f>
        <v>0</v>
      </c>
    </row>
    <row r="3568" spans="5:5">
      <c r="E3568" s="382">
        <f>F3568*C3568</f>
        <v>0</v>
      </c>
    </row>
    <row r="3569" spans="5:5">
      <c r="E3569" s="382">
        <f>F3569*C3569</f>
        <v>0</v>
      </c>
    </row>
    <row r="3570" spans="5:5">
      <c r="E3570" s="382">
        <f>F3570*C3570</f>
        <v>0</v>
      </c>
    </row>
    <row r="3571" spans="5:5">
      <c r="E3571" s="382">
        <f>F3571*C3571</f>
        <v>0</v>
      </c>
    </row>
    <row r="3572" spans="5:5">
      <c r="E3572" s="382">
        <f>F3572*C3572</f>
        <v>0</v>
      </c>
    </row>
    <row r="3573" spans="5:5">
      <c r="E3573" s="382">
        <f>F3573*C3573</f>
        <v>0</v>
      </c>
    </row>
    <row r="3574" spans="5:5">
      <c r="E3574" s="382">
        <f>F3574*C3574</f>
        <v>0</v>
      </c>
    </row>
    <row r="3575" spans="5:5">
      <c r="E3575" s="382">
        <f>F3575*C3575</f>
        <v>0</v>
      </c>
    </row>
    <row r="3576" spans="5:5">
      <c r="E3576" s="382">
        <f>F3576*C3576</f>
        <v>0</v>
      </c>
    </row>
    <row r="3577" spans="5:5">
      <c r="E3577" s="382">
        <f>F3577*C3577</f>
        <v>0</v>
      </c>
    </row>
    <row r="3578" spans="5:5">
      <c r="E3578" s="382">
        <f>F3578*C3578</f>
        <v>0</v>
      </c>
    </row>
    <row r="3579" spans="5:5">
      <c r="E3579" s="382">
        <f>F3579*C3579</f>
        <v>0</v>
      </c>
    </row>
    <row r="3580" spans="5:5">
      <c r="E3580" s="382">
        <f>F3580*C3580</f>
        <v>0</v>
      </c>
    </row>
    <row r="3581" spans="5:5">
      <c r="E3581" s="382">
        <f>F3581*C3581</f>
        <v>0</v>
      </c>
    </row>
    <row r="3582" spans="5:5">
      <c r="E3582" s="382">
        <f>F3582*C3582</f>
        <v>0</v>
      </c>
    </row>
    <row r="3583" spans="5:5">
      <c r="E3583" s="382">
        <f>F3583*C3583</f>
        <v>0</v>
      </c>
    </row>
    <row r="3584" spans="5:5">
      <c r="E3584" s="382">
        <f>F3584*C3584</f>
        <v>0</v>
      </c>
    </row>
    <row r="3585" spans="5:5">
      <c r="E3585" s="382">
        <f>F3585*C3585</f>
        <v>0</v>
      </c>
    </row>
    <row r="3586" spans="5:5">
      <c r="E3586" s="382">
        <f>F3586*C3586</f>
        <v>0</v>
      </c>
    </row>
    <row r="3587" spans="5:5">
      <c r="E3587" s="382">
        <f>F3587*C3587</f>
        <v>0</v>
      </c>
    </row>
    <row r="3588" spans="5:5">
      <c r="E3588" s="382">
        <f>F3588*C3588</f>
        <v>0</v>
      </c>
    </row>
    <row r="3589" spans="5:5">
      <c r="E3589" s="382">
        <f>F3589*C3589</f>
        <v>0</v>
      </c>
    </row>
    <row r="3590" spans="5:5">
      <c r="E3590" s="382">
        <f>F3590*C3590</f>
        <v>0</v>
      </c>
    </row>
    <row r="3591" spans="5:5">
      <c r="E3591" s="382">
        <f>F3591*C3591</f>
        <v>0</v>
      </c>
    </row>
    <row r="3592" spans="5:5">
      <c r="E3592" s="382">
        <f>F3592*C3592</f>
        <v>0</v>
      </c>
    </row>
    <row r="3593" spans="5:5">
      <c r="E3593" s="382">
        <f>F3593*C3593</f>
        <v>0</v>
      </c>
    </row>
    <row r="3594" spans="5:5">
      <c r="E3594" s="382">
        <f>F3594*C3594</f>
        <v>0</v>
      </c>
    </row>
    <row r="3595" spans="5:5">
      <c r="E3595" s="382">
        <f>F3595*C3595</f>
        <v>0</v>
      </c>
    </row>
    <row r="3596" spans="5:5">
      <c r="E3596" s="382">
        <f>F3596*C3596</f>
        <v>0</v>
      </c>
    </row>
    <row r="3597" spans="5:5">
      <c r="E3597" s="382">
        <f>F3597*C3597</f>
        <v>0</v>
      </c>
    </row>
    <row r="3598" spans="5:5">
      <c r="E3598" s="382">
        <f>F3598*C3598</f>
        <v>0</v>
      </c>
    </row>
    <row r="3599" spans="5:5">
      <c r="E3599" s="382">
        <f>F3599*C3599</f>
        <v>0</v>
      </c>
    </row>
    <row r="3600" spans="5:5">
      <c r="E3600" s="382">
        <f>F3600*C3600</f>
        <v>0</v>
      </c>
    </row>
    <row r="3601" spans="5:5">
      <c r="E3601" s="382">
        <f>F3601*C3601</f>
        <v>0</v>
      </c>
    </row>
    <row r="3602" spans="5:5">
      <c r="E3602" s="382">
        <f>F3602*C3602</f>
        <v>0</v>
      </c>
    </row>
    <row r="3603" spans="5:5">
      <c r="E3603" s="382">
        <f>F3603*C3603</f>
        <v>0</v>
      </c>
    </row>
    <row r="3604" spans="5:5">
      <c r="E3604" s="382">
        <f>F3604*C3604</f>
        <v>0</v>
      </c>
    </row>
    <row r="3605" spans="5:5">
      <c r="E3605" s="382">
        <f>F3605*C3605</f>
        <v>0</v>
      </c>
    </row>
    <row r="3606" spans="5:5">
      <c r="E3606" s="382">
        <f>F3606*C3606</f>
        <v>0</v>
      </c>
    </row>
    <row r="3607" spans="5:5">
      <c r="E3607" s="382">
        <f>F3607*C3607</f>
        <v>0</v>
      </c>
    </row>
    <row r="3608" spans="5:5">
      <c r="E3608" s="382">
        <f>F3608*C3608</f>
        <v>0</v>
      </c>
    </row>
    <row r="3609" spans="5:5">
      <c r="E3609" s="382">
        <f>F3609*C3609</f>
        <v>0</v>
      </c>
    </row>
    <row r="3610" spans="5:5">
      <c r="E3610" s="382">
        <f>F3610*C3610</f>
        <v>0</v>
      </c>
    </row>
    <row r="3611" spans="5:5">
      <c r="E3611" s="382">
        <f>F3611*C3611</f>
        <v>0</v>
      </c>
    </row>
    <row r="3612" spans="5:5">
      <c r="E3612" s="382">
        <f>F3612*C3612</f>
        <v>0</v>
      </c>
    </row>
    <row r="3613" spans="5:5">
      <c r="E3613" s="382">
        <f>F3613*C3613</f>
        <v>0</v>
      </c>
    </row>
    <row r="3614" spans="5:5">
      <c r="E3614" s="382">
        <f>F3614*C3614</f>
        <v>0</v>
      </c>
    </row>
    <row r="3615" spans="5:5">
      <c r="E3615" s="382">
        <f>F3615*C3615</f>
        <v>0</v>
      </c>
    </row>
    <row r="3616" spans="5:5">
      <c r="E3616" s="382">
        <f>F3616*C3616</f>
        <v>0</v>
      </c>
    </row>
    <row r="3617" spans="5:5">
      <c r="E3617" s="382">
        <f>F3617*C3617</f>
        <v>0</v>
      </c>
    </row>
    <row r="3618" spans="5:5">
      <c r="E3618" s="382">
        <f>F3618*C3618</f>
        <v>0</v>
      </c>
    </row>
    <row r="3619" spans="5:5">
      <c r="E3619" s="382">
        <f>F3619*C3619</f>
        <v>0</v>
      </c>
    </row>
    <row r="3620" spans="5:5">
      <c r="E3620" s="382">
        <f>F3620*C3620</f>
        <v>0</v>
      </c>
    </row>
    <row r="3621" spans="5:5">
      <c r="E3621" s="382">
        <f>F3621*C3621</f>
        <v>0</v>
      </c>
    </row>
    <row r="3622" spans="5:5">
      <c r="E3622" s="382">
        <f>F3622*C3622</f>
        <v>0</v>
      </c>
    </row>
    <row r="3623" spans="5:5">
      <c r="E3623" s="382">
        <f>F3623*C3623</f>
        <v>0</v>
      </c>
    </row>
    <row r="3624" spans="5:5">
      <c r="E3624" s="382">
        <f>F3624*C3624</f>
        <v>0</v>
      </c>
    </row>
    <row r="3625" spans="5:5">
      <c r="E3625" s="382">
        <f>F3625*C3625</f>
        <v>0</v>
      </c>
    </row>
    <row r="3626" spans="5:5">
      <c r="E3626" s="382">
        <f>F3626*C3626</f>
        <v>0</v>
      </c>
    </row>
    <row r="3627" spans="5:5">
      <c r="E3627" s="382">
        <f>F3627*C3627</f>
        <v>0</v>
      </c>
    </row>
    <row r="3628" spans="5:5">
      <c r="E3628" s="382">
        <f>F3628*C3628</f>
        <v>0</v>
      </c>
    </row>
    <row r="3629" spans="5:5">
      <c r="E3629" s="382">
        <f>F3629*C3629</f>
        <v>0</v>
      </c>
    </row>
    <row r="3630" spans="5:5">
      <c r="E3630" s="382">
        <f>F3630*C3630</f>
        <v>0</v>
      </c>
    </row>
    <row r="3631" spans="5:5">
      <c r="E3631" s="382">
        <f>F3631*C3631</f>
        <v>0</v>
      </c>
    </row>
    <row r="3632" spans="5:5">
      <c r="E3632" s="382">
        <f>F3632*C3632</f>
        <v>0</v>
      </c>
    </row>
    <row r="3633" spans="5:5">
      <c r="E3633" s="382">
        <f>F3633*C3633</f>
        <v>0</v>
      </c>
    </row>
    <row r="3634" spans="5:5">
      <c r="E3634" s="382">
        <f>F3634*C3634</f>
        <v>0</v>
      </c>
    </row>
    <row r="3635" spans="5:5">
      <c r="E3635" s="382">
        <f>F3635*C3635</f>
        <v>0</v>
      </c>
    </row>
    <row r="3636" spans="5:5">
      <c r="E3636" s="382">
        <f>F3636*C3636</f>
        <v>0</v>
      </c>
    </row>
    <row r="3637" spans="5:5">
      <c r="E3637" s="382">
        <f>F3637*C3637</f>
        <v>0</v>
      </c>
    </row>
    <row r="3638" spans="5:5">
      <c r="E3638" s="382">
        <f>F3638*C3638</f>
        <v>0</v>
      </c>
    </row>
    <row r="3639" spans="5:5">
      <c r="E3639" s="382">
        <f>F3639*C3639</f>
        <v>0</v>
      </c>
    </row>
    <row r="3640" spans="5:5">
      <c r="E3640" s="382">
        <f>F3640*C3640</f>
        <v>0</v>
      </c>
    </row>
    <row r="3641" spans="5:5">
      <c r="E3641" s="382">
        <f>F3641*C3641</f>
        <v>0</v>
      </c>
    </row>
    <row r="3642" spans="5:5">
      <c r="E3642" s="382">
        <f>F3642*C3642</f>
        <v>0</v>
      </c>
    </row>
    <row r="3643" spans="5:5">
      <c r="E3643" s="382">
        <f>F3643*C3643</f>
        <v>0</v>
      </c>
    </row>
    <row r="3644" spans="5:5">
      <c r="E3644" s="382">
        <f>F3644*C3644</f>
        <v>0</v>
      </c>
    </row>
    <row r="3645" spans="5:5">
      <c r="E3645" s="382">
        <f>F3645*C3645</f>
        <v>0</v>
      </c>
    </row>
    <row r="3646" spans="5:5">
      <c r="E3646" s="382">
        <f>F3646*C3646</f>
        <v>0</v>
      </c>
    </row>
    <row r="3647" spans="5:5">
      <c r="E3647" s="382">
        <f>F3647*C3647</f>
        <v>0</v>
      </c>
    </row>
    <row r="3648" spans="5:5">
      <c r="E3648" s="382">
        <f>F3648*C3648</f>
        <v>0</v>
      </c>
    </row>
    <row r="3649" spans="5:5">
      <c r="E3649" s="382">
        <f>F3649*C3649</f>
        <v>0</v>
      </c>
    </row>
    <row r="3650" spans="5:5">
      <c r="E3650" s="382">
        <f>F3650*C3650</f>
        <v>0</v>
      </c>
    </row>
    <row r="3651" spans="5:5">
      <c r="E3651" s="382">
        <f>F3651*C3651</f>
        <v>0</v>
      </c>
    </row>
    <row r="3652" spans="5:5">
      <c r="E3652" s="382">
        <f>F3652*C3652</f>
        <v>0</v>
      </c>
    </row>
    <row r="3653" spans="5:5">
      <c r="E3653" s="382">
        <f>F3653*C3653</f>
        <v>0</v>
      </c>
    </row>
    <row r="3654" spans="5:5">
      <c r="E3654" s="382">
        <f>F3654*C3654</f>
        <v>0</v>
      </c>
    </row>
    <row r="3655" spans="5:5">
      <c r="E3655" s="382">
        <f>F3655*C3655</f>
        <v>0</v>
      </c>
    </row>
    <row r="3656" spans="5:5">
      <c r="E3656" s="382">
        <f>F3656*C3656</f>
        <v>0</v>
      </c>
    </row>
    <row r="3657" spans="5:5">
      <c r="E3657" s="382">
        <f>F3657*C3657</f>
        <v>0</v>
      </c>
    </row>
    <row r="3658" spans="5:5">
      <c r="E3658" s="382">
        <f>F3658*C3658</f>
        <v>0</v>
      </c>
    </row>
    <row r="3659" spans="5:5">
      <c r="E3659" s="382">
        <f>F3659*C3659</f>
        <v>0</v>
      </c>
    </row>
    <row r="3660" spans="5:5">
      <c r="E3660" s="382">
        <f>F3660*C3660</f>
        <v>0</v>
      </c>
    </row>
    <row r="3661" spans="5:5">
      <c r="E3661" s="382">
        <f>F3661*C3661</f>
        <v>0</v>
      </c>
    </row>
    <row r="3662" spans="5:5">
      <c r="E3662" s="382">
        <f>F3662*C3662</f>
        <v>0</v>
      </c>
    </row>
    <row r="3663" spans="5:5">
      <c r="E3663" s="382">
        <f>F3663*C3663</f>
        <v>0</v>
      </c>
    </row>
    <row r="3664" spans="5:5">
      <c r="E3664" s="382">
        <f>F3664*C3664</f>
        <v>0</v>
      </c>
    </row>
    <row r="3665" spans="5:5">
      <c r="E3665" s="382">
        <f>F3665*C3665</f>
        <v>0</v>
      </c>
    </row>
    <row r="3666" spans="5:5">
      <c r="E3666" s="382">
        <f>F3666*C3666</f>
        <v>0</v>
      </c>
    </row>
    <row r="3667" spans="5:5">
      <c r="E3667" s="382">
        <f>F3667*C3667</f>
        <v>0</v>
      </c>
    </row>
    <row r="3668" spans="5:5">
      <c r="E3668" s="382">
        <f>F3668*C3668</f>
        <v>0</v>
      </c>
    </row>
    <row r="3669" spans="5:5">
      <c r="E3669" s="382">
        <f>F3669*C3669</f>
        <v>0</v>
      </c>
    </row>
    <row r="3670" spans="5:5">
      <c r="E3670" s="382">
        <f>F3670*C3670</f>
        <v>0</v>
      </c>
    </row>
    <row r="3671" spans="5:5">
      <c r="E3671" s="382">
        <f>F3671*C3671</f>
        <v>0</v>
      </c>
    </row>
    <row r="3672" spans="5:5">
      <c r="E3672" s="382">
        <f>F3672*C3672</f>
        <v>0</v>
      </c>
    </row>
    <row r="3673" spans="5:5">
      <c r="E3673" s="382">
        <f>F3673*C3673</f>
        <v>0</v>
      </c>
    </row>
    <row r="3674" spans="5:5">
      <c r="E3674" s="382">
        <f>F3674*C3674</f>
        <v>0</v>
      </c>
    </row>
    <row r="3675" spans="5:5">
      <c r="E3675" s="382">
        <f>F3675*C3675</f>
        <v>0</v>
      </c>
    </row>
    <row r="3676" spans="5:5">
      <c r="E3676" s="382">
        <f>F3676*C3676</f>
        <v>0</v>
      </c>
    </row>
    <row r="3677" spans="5:5">
      <c r="E3677" s="382">
        <f>F3677*C3677</f>
        <v>0</v>
      </c>
    </row>
    <row r="3678" spans="5:5">
      <c r="E3678" s="382">
        <f>F3678*C3678</f>
        <v>0</v>
      </c>
    </row>
    <row r="3679" spans="5:5">
      <c r="E3679" s="382">
        <f>F3679*C3679</f>
        <v>0</v>
      </c>
    </row>
    <row r="3680" spans="5:5">
      <c r="E3680" s="382">
        <f>F3680*C3680</f>
        <v>0</v>
      </c>
    </row>
    <row r="3681" spans="5:5">
      <c r="E3681" s="382">
        <f>F3681*C3681</f>
        <v>0</v>
      </c>
    </row>
    <row r="3682" spans="5:5">
      <c r="E3682" s="382">
        <f>F3682*C3682</f>
        <v>0</v>
      </c>
    </row>
    <row r="3683" spans="5:5">
      <c r="E3683" s="382">
        <f>F3683*C3683</f>
        <v>0</v>
      </c>
    </row>
    <row r="3684" spans="5:5">
      <c r="E3684" s="382">
        <f>F3684*C3684</f>
        <v>0</v>
      </c>
    </row>
    <row r="3685" spans="5:5">
      <c r="E3685" s="382">
        <f>F3685*C3685</f>
        <v>0</v>
      </c>
    </row>
    <row r="3686" spans="5:5">
      <c r="E3686" s="382">
        <f>F3686*C3686</f>
        <v>0</v>
      </c>
    </row>
    <row r="3687" spans="5:5">
      <c r="E3687" s="382">
        <f>F3687*C3687</f>
        <v>0</v>
      </c>
    </row>
    <row r="3688" spans="5:5">
      <c r="E3688" s="382">
        <f>F3688*C3688</f>
        <v>0</v>
      </c>
    </row>
    <row r="3689" spans="5:5">
      <c r="E3689" s="382">
        <f>F3689*C3689</f>
        <v>0</v>
      </c>
    </row>
    <row r="3690" spans="5:5">
      <c r="E3690" s="382">
        <f>F3690*C3690</f>
        <v>0</v>
      </c>
    </row>
    <row r="3691" spans="5:5">
      <c r="E3691" s="382">
        <f>F3691*C3691</f>
        <v>0</v>
      </c>
    </row>
    <row r="3692" spans="5:5">
      <c r="E3692" s="382">
        <f>F3692*C3692</f>
        <v>0</v>
      </c>
    </row>
    <row r="3693" spans="5:5">
      <c r="E3693" s="382">
        <f>F3693*C3693</f>
        <v>0</v>
      </c>
    </row>
    <row r="3694" spans="5:5">
      <c r="E3694" s="382">
        <f>F3694*C3694</f>
        <v>0</v>
      </c>
    </row>
    <row r="3695" spans="5:5">
      <c r="E3695" s="382">
        <f>F3695*C3695</f>
        <v>0</v>
      </c>
    </row>
    <row r="3696" spans="5:5">
      <c r="E3696" s="382">
        <f>F3696*C3696</f>
        <v>0</v>
      </c>
    </row>
    <row r="3697" spans="5:5">
      <c r="E3697" s="382">
        <f>F3697*C3697</f>
        <v>0</v>
      </c>
    </row>
    <row r="3698" spans="5:5">
      <c r="E3698" s="382">
        <f>F3698*C3698</f>
        <v>0</v>
      </c>
    </row>
    <row r="3699" spans="5:5">
      <c r="E3699" s="382">
        <f>F3699*C3699</f>
        <v>0</v>
      </c>
    </row>
    <row r="3700" spans="5:5">
      <c r="E3700" s="382">
        <f>F3700*C3700</f>
        <v>0</v>
      </c>
    </row>
    <row r="3701" spans="5:5">
      <c r="E3701" s="382">
        <f>F3701*C3701</f>
        <v>0</v>
      </c>
    </row>
    <row r="3702" spans="5:5">
      <c r="E3702" s="382">
        <f>F3702*C3702</f>
        <v>0</v>
      </c>
    </row>
    <row r="3703" spans="5:5">
      <c r="E3703" s="382">
        <f>F3703*C3703</f>
        <v>0</v>
      </c>
    </row>
    <row r="3704" spans="5:5">
      <c r="E3704" s="382">
        <f>F3704*C3704</f>
        <v>0</v>
      </c>
    </row>
    <row r="3705" spans="5:5">
      <c r="E3705" s="382">
        <f>F3705*C3705</f>
        <v>0</v>
      </c>
    </row>
    <row r="3706" spans="5:5">
      <c r="E3706" s="382">
        <f>F3706*C3706</f>
        <v>0</v>
      </c>
    </row>
    <row r="3707" spans="5:5">
      <c r="E3707" s="382">
        <f>F3707*C3707</f>
        <v>0</v>
      </c>
    </row>
    <row r="3708" spans="5:5">
      <c r="E3708" s="382">
        <f>F3708*C3708</f>
        <v>0</v>
      </c>
    </row>
    <row r="3709" spans="5:5">
      <c r="E3709" s="382">
        <f>F3709*C3709</f>
        <v>0</v>
      </c>
    </row>
    <row r="3710" spans="5:5">
      <c r="E3710" s="382">
        <f>F3710*C3710</f>
        <v>0</v>
      </c>
    </row>
    <row r="3711" spans="5:5">
      <c r="E3711" s="382">
        <f>F3711*C3711</f>
        <v>0</v>
      </c>
    </row>
    <row r="3712" spans="5:5">
      <c r="E3712" s="382">
        <f>F3712*C3712</f>
        <v>0</v>
      </c>
    </row>
    <row r="3713" spans="5:5">
      <c r="E3713" s="382">
        <f>F3713*C3713</f>
        <v>0</v>
      </c>
    </row>
    <row r="3714" spans="5:5">
      <c r="E3714" s="382">
        <f>F3714*C3714</f>
        <v>0</v>
      </c>
    </row>
    <row r="3715" spans="5:5">
      <c r="E3715" s="382">
        <f>F3715*C3715</f>
        <v>0</v>
      </c>
    </row>
    <row r="3716" spans="5:5">
      <c r="E3716" s="382">
        <f>F3716*C3716</f>
        <v>0</v>
      </c>
    </row>
    <row r="3717" spans="5:5">
      <c r="E3717" s="382">
        <f>F3717*C3717</f>
        <v>0</v>
      </c>
    </row>
    <row r="3718" spans="5:5">
      <c r="E3718" s="382">
        <f>F3718*C3718</f>
        <v>0</v>
      </c>
    </row>
    <row r="3719" spans="5:5">
      <c r="E3719" s="382">
        <f>F3719*C3719</f>
        <v>0</v>
      </c>
    </row>
    <row r="3720" spans="5:5">
      <c r="E3720" s="382">
        <f>F3720*C3720</f>
        <v>0</v>
      </c>
    </row>
    <row r="3721" spans="5:5">
      <c r="E3721" s="382">
        <f>F3721*C3721</f>
        <v>0</v>
      </c>
    </row>
    <row r="3722" spans="5:5">
      <c r="E3722" s="382">
        <f>F3722*C3722</f>
        <v>0</v>
      </c>
    </row>
    <row r="3723" spans="5:5">
      <c r="E3723" s="382">
        <f>F3723*C3723</f>
        <v>0</v>
      </c>
    </row>
    <row r="3724" spans="5:5">
      <c r="E3724" s="382">
        <f>F3724*C3724</f>
        <v>0</v>
      </c>
    </row>
    <row r="3725" spans="5:5">
      <c r="E3725" s="382">
        <f>F3725*C3725</f>
        <v>0</v>
      </c>
    </row>
    <row r="3726" spans="5:5">
      <c r="E3726" s="382">
        <f>F3726*C3726</f>
        <v>0</v>
      </c>
    </row>
    <row r="3727" spans="5:5">
      <c r="E3727" s="382">
        <f>F3727*C3727</f>
        <v>0</v>
      </c>
    </row>
    <row r="3728" spans="5:5">
      <c r="E3728" s="382">
        <f>F3728*C3728</f>
        <v>0</v>
      </c>
    </row>
    <row r="3729" spans="5:5">
      <c r="E3729" s="382">
        <f>F3729*C3729</f>
        <v>0</v>
      </c>
    </row>
    <row r="3730" spans="5:5">
      <c r="E3730" s="382">
        <f>F3730*C3730</f>
        <v>0</v>
      </c>
    </row>
    <row r="3731" spans="5:5">
      <c r="E3731" s="382">
        <f>F3731*C3731</f>
        <v>0</v>
      </c>
    </row>
    <row r="3732" spans="5:5">
      <c r="E3732" s="382">
        <f>F3732*C3732</f>
        <v>0</v>
      </c>
    </row>
    <row r="3733" spans="5:5">
      <c r="E3733" s="382">
        <f>F3733*C3733</f>
        <v>0</v>
      </c>
    </row>
    <row r="3734" spans="5:5">
      <c r="E3734" s="382">
        <f>F3734*C3734</f>
        <v>0</v>
      </c>
    </row>
    <row r="3735" spans="5:5">
      <c r="E3735" s="382">
        <f>F3735*C3735</f>
        <v>0</v>
      </c>
    </row>
    <row r="3736" spans="5:5">
      <c r="E3736" s="382">
        <f>F3736*C3736</f>
        <v>0</v>
      </c>
    </row>
    <row r="3737" spans="5:5">
      <c r="E3737" s="382">
        <f>F3737*C3737</f>
        <v>0</v>
      </c>
    </row>
    <row r="3738" spans="5:5">
      <c r="E3738" s="382">
        <f>F3738*C3738</f>
        <v>0</v>
      </c>
    </row>
    <row r="3739" spans="5:5">
      <c r="E3739" s="382">
        <f>F3739*C3739</f>
        <v>0</v>
      </c>
    </row>
    <row r="3740" spans="5:5">
      <c r="E3740" s="382">
        <f>F3740*C3740</f>
        <v>0</v>
      </c>
    </row>
    <row r="3741" spans="5:5">
      <c r="E3741" s="382">
        <f>F3741*C3741</f>
        <v>0</v>
      </c>
    </row>
    <row r="3742" spans="5:5">
      <c r="E3742" s="382">
        <f>F3742*C3742</f>
        <v>0</v>
      </c>
    </row>
    <row r="3743" spans="5:5">
      <c r="E3743" s="382">
        <f>F3743*C3743</f>
        <v>0</v>
      </c>
    </row>
    <row r="3744" spans="5:5">
      <c r="E3744" s="382">
        <f>F3744*C3744</f>
        <v>0</v>
      </c>
    </row>
    <row r="3745" spans="5:5">
      <c r="E3745" s="382">
        <f>F3745*C3745</f>
        <v>0</v>
      </c>
    </row>
    <row r="3746" spans="5:5">
      <c r="E3746" s="382">
        <f>F3746*C3746</f>
        <v>0</v>
      </c>
    </row>
    <row r="3747" spans="5:5">
      <c r="E3747" s="382">
        <f>F3747*C3747</f>
        <v>0</v>
      </c>
    </row>
    <row r="3748" spans="5:5">
      <c r="E3748" s="382">
        <f>F3748*C3748</f>
        <v>0</v>
      </c>
    </row>
    <row r="3749" spans="5:5">
      <c r="E3749" s="382">
        <f>F3749*C3749</f>
        <v>0</v>
      </c>
    </row>
    <row r="3750" spans="5:5">
      <c r="E3750" s="382">
        <f>F3750*C3750</f>
        <v>0</v>
      </c>
    </row>
    <row r="3751" spans="5:5">
      <c r="E3751" s="382">
        <f>F3751*C3751</f>
        <v>0</v>
      </c>
    </row>
    <row r="3752" spans="5:5">
      <c r="E3752" s="382">
        <f>F3752*C3752</f>
        <v>0</v>
      </c>
    </row>
    <row r="3753" spans="5:5">
      <c r="E3753" s="382">
        <f>F3753*C3753</f>
        <v>0</v>
      </c>
    </row>
    <row r="3754" spans="5:5">
      <c r="E3754" s="382">
        <f>F3754*C3754</f>
        <v>0</v>
      </c>
    </row>
    <row r="3755" spans="5:5">
      <c r="E3755" s="382">
        <f>F3755*C3755</f>
        <v>0</v>
      </c>
    </row>
    <row r="3756" spans="5:5">
      <c r="E3756" s="382">
        <f>F3756*C3756</f>
        <v>0</v>
      </c>
    </row>
    <row r="3757" spans="5:5">
      <c r="E3757" s="382">
        <f>F3757*C3757</f>
        <v>0</v>
      </c>
    </row>
    <row r="3758" spans="5:5">
      <c r="E3758" s="382">
        <f>F3758*C3758</f>
        <v>0</v>
      </c>
    </row>
    <row r="3759" spans="5:5">
      <c r="E3759" s="382">
        <f>F3759*C3759</f>
        <v>0</v>
      </c>
    </row>
    <row r="3760" spans="5:5">
      <c r="E3760" s="382">
        <f>F3760*C3760</f>
        <v>0</v>
      </c>
    </row>
    <row r="3761" spans="5:5">
      <c r="E3761" s="382">
        <f>F3761*C3761</f>
        <v>0</v>
      </c>
    </row>
    <row r="3762" spans="5:5">
      <c r="E3762" s="382">
        <f>F3762*C3762</f>
        <v>0</v>
      </c>
    </row>
    <row r="3763" spans="5:5">
      <c r="E3763" s="382">
        <f>F3763*C3763</f>
        <v>0</v>
      </c>
    </row>
    <row r="3764" spans="5:5">
      <c r="E3764" s="382">
        <f>F3764*C3764</f>
        <v>0</v>
      </c>
    </row>
    <row r="3765" spans="5:5">
      <c r="E3765" s="382">
        <f>F3765*C3765</f>
        <v>0</v>
      </c>
    </row>
    <row r="3766" spans="5:5">
      <c r="E3766" s="382">
        <f>F3766*C3766</f>
        <v>0</v>
      </c>
    </row>
    <row r="3767" spans="5:5">
      <c r="E3767" s="382">
        <f>F3767*C3767</f>
        <v>0</v>
      </c>
    </row>
    <row r="3768" spans="5:5">
      <c r="E3768" s="382">
        <f>F3768*C3768</f>
        <v>0</v>
      </c>
    </row>
    <row r="3769" spans="5:5">
      <c r="E3769" s="382">
        <f>F3769*C3769</f>
        <v>0</v>
      </c>
    </row>
    <row r="3770" spans="5:5">
      <c r="E3770" s="382">
        <f>F3770*C3770</f>
        <v>0</v>
      </c>
    </row>
    <row r="3771" spans="5:5">
      <c r="E3771" s="382">
        <f>F3771*C3771</f>
        <v>0</v>
      </c>
    </row>
    <row r="3772" spans="5:5">
      <c r="E3772" s="382">
        <f>F3772*C3772</f>
        <v>0</v>
      </c>
    </row>
    <row r="3773" spans="5:5">
      <c r="E3773" s="382">
        <f>F3773*C3773</f>
        <v>0</v>
      </c>
    </row>
    <row r="3774" spans="5:5">
      <c r="E3774" s="382">
        <f>F3774*C3774</f>
        <v>0</v>
      </c>
    </row>
    <row r="3775" spans="5:5">
      <c r="E3775" s="382">
        <f>F3775*C3775</f>
        <v>0</v>
      </c>
    </row>
    <row r="3776" spans="5:5">
      <c r="E3776" s="382">
        <f>F3776*C3776</f>
        <v>0</v>
      </c>
    </row>
    <row r="3777" spans="5:5">
      <c r="E3777" s="382">
        <f>F3777*C3777</f>
        <v>0</v>
      </c>
    </row>
    <row r="3778" spans="5:5">
      <c r="E3778" s="382">
        <f>F3778*C3778</f>
        <v>0</v>
      </c>
    </row>
    <row r="3779" spans="5:5">
      <c r="E3779" s="382">
        <f>F3779*C3779</f>
        <v>0</v>
      </c>
    </row>
    <row r="3780" spans="5:5">
      <c r="E3780" s="382">
        <f>F3780*C3780</f>
        <v>0</v>
      </c>
    </row>
    <row r="3781" spans="5:5">
      <c r="E3781" s="382">
        <f>F3781*C3781</f>
        <v>0</v>
      </c>
    </row>
    <row r="3782" spans="5:5">
      <c r="E3782" s="382">
        <f>F3782*C3782</f>
        <v>0</v>
      </c>
    </row>
    <row r="3783" spans="5:5">
      <c r="E3783" s="382">
        <f>F3783*C3783</f>
        <v>0</v>
      </c>
    </row>
    <row r="3784" spans="5:5">
      <c r="E3784" s="382">
        <f>F3784*C3784</f>
        <v>0</v>
      </c>
    </row>
    <row r="3785" spans="5:5">
      <c r="E3785" s="382">
        <f>F3785*C3785</f>
        <v>0</v>
      </c>
    </row>
    <row r="3786" spans="5:5">
      <c r="E3786" s="382">
        <f>F3786*C3786</f>
        <v>0</v>
      </c>
    </row>
    <row r="3787" spans="5:5">
      <c r="E3787" s="382">
        <f>F3787*C3787</f>
        <v>0</v>
      </c>
    </row>
    <row r="3788" spans="5:5">
      <c r="E3788" s="382">
        <f>F3788*C3788</f>
        <v>0</v>
      </c>
    </row>
    <row r="3789" spans="5:5">
      <c r="E3789" s="382">
        <f>F3789*C3789</f>
        <v>0</v>
      </c>
    </row>
    <row r="3790" spans="5:5">
      <c r="E3790" s="382">
        <f>F3790*C3790</f>
        <v>0</v>
      </c>
    </row>
    <row r="3791" spans="5:5">
      <c r="E3791" s="382">
        <f>F3791*C3791</f>
        <v>0</v>
      </c>
    </row>
    <row r="3792" spans="5:5">
      <c r="E3792" s="382">
        <f>F3792*C3792</f>
        <v>0</v>
      </c>
    </row>
    <row r="3793" spans="5:5">
      <c r="E3793" s="382">
        <f>F3793*C3793</f>
        <v>0</v>
      </c>
    </row>
    <row r="3794" spans="5:5">
      <c r="E3794" s="382">
        <f>F3794*C3794</f>
        <v>0</v>
      </c>
    </row>
    <row r="3795" spans="5:5">
      <c r="E3795" s="382">
        <f>F3795*C3795</f>
        <v>0</v>
      </c>
    </row>
    <row r="3796" spans="5:5">
      <c r="E3796" s="382">
        <f>F3796*C3796</f>
        <v>0</v>
      </c>
    </row>
    <row r="3797" spans="5:5">
      <c r="E3797" s="382">
        <f>F3797*C3797</f>
        <v>0</v>
      </c>
    </row>
    <row r="3798" spans="5:5">
      <c r="E3798" s="382">
        <f>F3798*C3798</f>
        <v>0</v>
      </c>
    </row>
    <row r="3799" spans="5:5">
      <c r="E3799" s="382">
        <f>F3799*C3799</f>
        <v>0</v>
      </c>
    </row>
    <row r="3800" spans="5:5">
      <c r="E3800" s="382">
        <f>F3800*C3800</f>
        <v>0</v>
      </c>
    </row>
    <row r="3801" spans="5:5">
      <c r="E3801" s="382">
        <f>F3801*C3801</f>
        <v>0</v>
      </c>
    </row>
    <row r="3802" spans="5:5">
      <c r="E3802" s="382">
        <f>F3802*C3802</f>
        <v>0</v>
      </c>
    </row>
    <row r="3803" spans="5:5">
      <c r="E3803" s="382">
        <f>F3803*C3803</f>
        <v>0</v>
      </c>
    </row>
    <row r="3804" spans="5:5">
      <c r="E3804" s="382">
        <f>F3804*C3804</f>
        <v>0</v>
      </c>
    </row>
    <row r="3805" spans="5:5">
      <c r="E3805" s="382">
        <f>F3805*C3805</f>
        <v>0</v>
      </c>
    </row>
    <row r="3806" spans="5:5">
      <c r="E3806" s="382">
        <f>F3806*C3806</f>
        <v>0</v>
      </c>
    </row>
    <row r="3807" spans="5:5">
      <c r="E3807" s="382">
        <f>F3807*C3807</f>
        <v>0</v>
      </c>
    </row>
    <row r="3808" spans="5:5">
      <c r="E3808" s="382">
        <f>F3808*C3808</f>
        <v>0</v>
      </c>
    </row>
    <row r="3809" spans="5:5">
      <c r="E3809" s="382">
        <f>F3809*C3809</f>
        <v>0</v>
      </c>
    </row>
    <row r="3810" spans="5:5">
      <c r="E3810" s="382">
        <f>F3810*C3810</f>
        <v>0</v>
      </c>
    </row>
    <row r="3811" spans="5:5">
      <c r="E3811" s="382">
        <f>F3811*C3811</f>
        <v>0</v>
      </c>
    </row>
    <row r="3812" spans="5:5">
      <c r="E3812" s="382">
        <f>F3812*C3812</f>
        <v>0</v>
      </c>
    </row>
    <row r="3813" spans="5:5">
      <c r="E3813" s="382">
        <f>F3813*C3813</f>
        <v>0</v>
      </c>
    </row>
    <row r="3814" spans="5:5">
      <c r="E3814" s="382">
        <f>F3814*C3814</f>
        <v>0</v>
      </c>
    </row>
    <row r="3815" spans="5:5">
      <c r="E3815" s="382">
        <f>F3815*C3815</f>
        <v>0</v>
      </c>
    </row>
    <row r="3816" spans="5:5">
      <c r="E3816" s="382">
        <f>F3816*C3816</f>
        <v>0</v>
      </c>
    </row>
    <row r="3817" spans="5:5">
      <c r="E3817" s="382">
        <f>F3817*C3817</f>
        <v>0</v>
      </c>
    </row>
    <row r="3818" spans="5:5">
      <c r="E3818" s="382">
        <f>F3818*C3818</f>
        <v>0</v>
      </c>
    </row>
    <row r="3819" spans="5:5">
      <c r="E3819" s="382">
        <f>F3819*C3819</f>
        <v>0</v>
      </c>
    </row>
    <row r="3820" spans="5:5">
      <c r="E3820" s="382">
        <f>F3820*C3820</f>
        <v>0</v>
      </c>
    </row>
    <row r="3821" spans="5:5">
      <c r="E3821" s="382">
        <f>F3821*C3821</f>
        <v>0</v>
      </c>
    </row>
    <row r="3822" spans="5:5">
      <c r="E3822" s="382">
        <f>F3822*C3822</f>
        <v>0</v>
      </c>
    </row>
    <row r="3823" spans="5:5">
      <c r="E3823" s="382">
        <f>F3823*C3823</f>
        <v>0</v>
      </c>
    </row>
    <row r="3824" spans="5:5">
      <c r="E3824" s="382">
        <f>F3824*C3824</f>
        <v>0</v>
      </c>
    </row>
    <row r="3825" spans="5:5">
      <c r="E3825" s="382">
        <f>F3825*C3825</f>
        <v>0</v>
      </c>
    </row>
    <row r="3826" spans="5:5">
      <c r="E3826" s="382">
        <f>F3826*C3826</f>
        <v>0</v>
      </c>
    </row>
    <row r="3827" spans="5:5">
      <c r="E3827" s="382">
        <f>F3827*C3827</f>
        <v>0</v>
      </c>
    </row>
    <row r="3828" spans="5:5">
      <c r="E3828" s="382">
        <f>F3828*C3828</f>
        <v>0</v>
      </c>
    </row>
    <row r="3829" spans="5:5">
      <c r="E3829" s="382">
        <f>F3829*C3829</f>
        <v>0</v>
      </c>
    </row>
    <row r="3830" spans="5:5">
      <c r="E3830" s="382">
        <f>F3830*C3830</f>
        <v>0</v>
      </c>
    </row>
    <row r="3831" spans="5:5">
      <c r="E3831" s="382">
        <f>F3831*C3831</f>
        <v>0</v>
      </c>
    </row>
    <row r="3832" spans="5:5">
      <c r="E3832" s="382">
        <f>F3832*C3832</f>
        <v>0</v>
      </c>
    </row>
    <row r="3833" spans="5:5">
      <c r="E3833" s="382">
        <f>F3833*C3833</f>
        <v>0</v>
      </c>
    </row>
    <row r="3834" spans="5:5">
      <c r="E3834" s="382">
        <f>F3834*C3834</f>
        <v>0</v>
      </c>
    </row>
    <row r="3835" spans="5:5">
      <c r="E3835" s="382">
        <f>F3835*C3835</f>
        <v>0</v>
      </c>
    </row>
    <row r="3836" spans="5:5">
      <c r="E3836" s="382">
        <f>F3836*C3836</f>
        <v>0</v>
      </c>
    </row>
    <row r="3837" spans="5:5">
      <c r="E3837" s="382">
        <f>F3837*C3837</f>
        <v>0</v>
      </c>
    </row>
    <row r="3838" spans="5:5">
      <c r="E3838" s="382">
        <f>F3838*C3838</f>
        <v>0</v>
      </c>
    </row>
    <row r="3839" spans="5:5">
      <c r="E3839" s="382">
        <f>F3839*C3839</f>
        <v>0</v>
      </c>
    </row>
    <row r="3840" spans="5:5">
      <c r="E3840" s="382">
        <f>F3840*C3840</f>
        <v>0</v>
      </c>
    </row>
    <row r="3841" spans="5:5">
      <c r="E3841" s="382">
        <f>F3841*C3841</f>
        <v>0</v>
      </c>
    </row>
    <row r="3842" spans="5:5">
      <c r="E3842" s="382">
        <f>F3842*C3842</f>
        <v>0</v>
      </c>
    </row>
    <row r="3843" spans="5:5">
      <c r="E3843" s="382">
        <f>F3843*C3843</f>
        <v>0</v>
      </c>
    </row>
    <row r="3844" spans="5:5">
      <c r="E3844" s="382">
        <f>F3844*C3844</f>
        <v>0</v>
      </c>
    </row>
    <row r="3845" spans="5:5">
      <c r="E3845" s="382">
        <f>F3845*C3845</f>
        <v>0</v>
      </c>
    </row>
    <row r="3846" spans="5:5">
      <c r="E3846" s="382">
        <f>F3846*C3846</f>
        <v>0</v>
      </c>
    </row>
    <row r="3847" spans="5:5">
      <c r="E3847" s="382">
        <f>F3847*C3847</f>
        <v>0</v>
      </c>
    </row>
    <row r="3848" spans="5:5">
      <c r="E3848" s="382">
        <f>F3848*C3848</f>
        <v>0</v>
      </c>
    </row>
    <row r="3849" spans="5:5">
      <c r="E3849" s="382">
        <f>F3849*C3849</f>
        <v>0</v>
      </c>
    </row>
    <row r="3850" spans="5:5">
      <c r="E3850" s="382">
        <f>F3850*C3850</f>
        <v>0</v>
      </c>
    </row>
    <row r="3851" spans="5:5">
      <c r="E3851" s="382">
        <f>F3851*C3851</f>
        <v>0</v>
      </c>
    </row>
    <row r="3852" spans="5:5">
      <c r="E3852" s="382">
        <f>F3852*C3852</f>
        <v>0</v>
      </c>
    </row>
    <row r="3853" spans="5:5">
      <c r="E3853" s="382">
        <f>F3853*C3853</f>
        <v>0</v>
      </c>
    </row>
    <row r="3854" spans="5:5">
      <c r="E3854" s="382">
        <f>F3854*C3854</f>
        <v>0</v>
      </c>
    </row>
    <row r="3855" spans="5:5">
      <c r="E3855" s="382">
        <f>F3855*C3855</f>
        <v>0</v>
      </c>
    </row>
    <row r="3856" spans="5:5">
      <c r="E3856" s="382">
        <f>F3856*C3856</f>
        <v>0</v>
      </c>
    </row>
    <row r="3857" spans="5:5">
      <c r="E3857" s="382">
        <f>F3857*C3857</f>
        <v>0</v>
      </c>
    </row>
    <row r="3858" spans="5:5">
      <c r="E3858" s="382">
        <f>F3858*C3858</f>
        <v>0</v>
      </c>
    </row>
    <row r="3859" spans="5:5">
      <c r="E3859" s="382">
        <f>F3859*C3859</f>
        <v>0</v>
      </c>
    </row>
    <row r="3860" spans="5:5">
      <c r="E3860" s="382">
        <f>F3860*C3860</f>
        <v>0</v>
      </c>
    </row>
    <row r="3861" spans="5:5">
      <c r="E3861" s="382">
        <f>F3861*C3861</f>
        <v>0</v>
      </c>
    </row>
    <row r="3862" spans="5:5">
      <c r="E3862" s="382">
        <f>F3862*C3862</f>
        <v>0</v>
      </c>
    </row>
    <row r="3863" spans="5:5">
      <c r="E3863" s="382">
        <f>F3863*C3863</f>
        <v>0</v>
      </c>
    </row>
    <row r="3864" spans="5:5">
      <c r="E3864" s="382">
        <f>F3864*C3864</f>
        <v>0</v>
      </c>
    </row>
    <row r="3865" spans="5:5">
      <c r="E3865" s="382">
        <f>F3865*C3865</f>
        <v>0</v>
      </c>
    </row>
    <row r="3866" spans="5:5">
      <c r="E3866" s="382">
        <f>F3866*C3866</f>
        <v>0</v>
      </c>
    </row>
    <row r="3867" spans="5:5">
      <c r="E3867" s="382">
        <f>F3867*C3867</f>
        <v>0</v>
      </c>
    </row>
    <row r="3868" spans="5:5">
      <c r="E3868" s="382">
        <f>F3868*C3868</f>
        <v>0</v>
      </c>
    </row>
    <row r="3869" spans="5:5">
      <c r="E3869" s="382">
        <f>F3869*C3869</f>
        <v>0</v>
      </c>
    </row>
    <row r="3870" spans="5:5">
      <c r="E3870" s="382">
        <f>F3870*C3870</f>
        <v>0</v>
      </c>
    </row>
    <row r="3871" spans="5:5">
      <c r="E3871" s="382">
        <f>F3871*C3871</f>
        <v>0</v>
      </c>
    </row>
    <row r="3872" spans="5:5">
      <c r="E3872" s="382">
        <f>F3872*C3872</f>
        <v>0</v>
      </c>
    </row>
    <row r="3873" spans="5:5">
      <c r="E3873" s="382">
        <f>F3873*C3873</f>
        <v>0</v>
      </c>
    </row>
    <row r="3874" spans="5:5">
      <c r="E3874" s="382">
        <f>F3874*C3874</f>
        <v>0</v>
      </c>
    </row>
    <row r="3875" spans="5:5">
      <c r="E3875" s="382">
        <f>F3875*C3875</f>
        <v>0</v>
      </c>
    </row>
    <row r="3876" spans="5:5">
      <c r="E3876" s="382">
        <f>F3876*C3876</f>
        <v>0</v>
      </c>
    </row>
    <row r="3877" spans="5:5">
      <c r="E3877" s="382">
        <f>F3877*C3877</f>
        <v>0</v>
      </c>
    </row>
    <row r="3878" spans="5:5">
      <c r="E3878" s="382">
        <f>F3878*C3878</f>
        <v>0</v>
      </c>
    </row>
    <row r="3879" spans="5:5">
      <c r="E3879" s="382">
        <f>F3879*C3879</f>
        <v>0</v>
      </c>
    </row>
    <row r="3880" spans="5:5">
      <c r="E3880" s="382">
        <f>F3880*C3880</f>
        <v>0</v>
      </c>
    </row>
    <row r="3881" spans="5:5">
      <c r="E3881" s="382">
        <f>F3881*C3881</f>
        <v>0</v>
      </c>
    </row>
    <row r="3882" spans="5:5">
      <c r="E3882" s="382">
        <f>F3882*C3882</f>
        <v>0</v>
      </c>
    </row>
    <row r="3883" spans="5:5">
      <c r="E3883" s="382">
        <f>F3883*C3883</f>
        <v>0</v>
      </c>
    </row>
    <row r="3884" spans="5:5">
      <c r="E3884" s="382">
        <f>F3884*C3884</f>
        <v>0</v>
      </c>
    </row>
    <row r="3885" spans="5:5">
      <c r="E3885" s="382">
        <f>F3885*C3885</f>
        <v>0</v>
      </c>
    </row>
    <row r="3886" spans="5:5">
      <c r="E3886" s="382">
        <f>F3886*C3886</f>
        <v>0</v>
      </c>
    </row>
    <row r="3887" spans="5:5">
      <c r="E3887" s="382">
        <f>F3887*C3887</f>
        <v>0</v>
      </c>
    </row>
    <row r="3888" spans="5:5">
      <c r="E3888" s="382">
        <f>F3888*C3888</f>
        <v>0</v>
      </c>
    </row>
    <row r="3889" spans="5:5">
      <c r="E3889" s="382">
        <f>F3889*C3889</f>
        <v>0</v>
      </c>
    </row>
    <row r="3890" spans="5:5">
      <c r="E3890" s="382">
        <f>F3890*C3890</f>
        <v>0</v>
      </c>
    </row>
    <row r="3891" spans="5:5">
      <c r="E3891" s="382">
        <f>F3891*C3891</f>
        <v>0</v>
      </c>
    </row>
    <row r="3892" spans="5:5">
      <c r="E3892" s="382">
        <f>F3892*C3892</f>
        <v>0</v>
      </c>
    </row>
    <row r="3893" spans="5:5">
      <c r="E3893" s="382">
        <f>F3893*C3893</f>
        <v>0</v>
      </c>
    </row>
    <row r="3894" spans="5:5">
      <c r="E3894" s="382">
        <f>F3894*C3894</f>
        <v>0</v>
      </c>
    </row>
    <row r="3895" spans="5:5">
      <c r="E3895" s="382">
        <f>F3895*C3895</f>
        <v>0</v>
      </c>
    </row>
    <row r="3896" spans="5:5">
      <c r="E3896" s="382">
        <f>F3896*C3896</f>
        <v>0</v>
      </c>
    </row>
    <row r="3897" spans="5:5">
      <c r="E3897" s="382">
        <f>F3897*C3897</f>
        <v>0</v>
      </c>
    </row>
    <row r="3898" spans="5:5">
      <c r="E3898" s="382">
        <f>F3898*C3898</f>
        <v>0</v>
      </c>
    </row>
    <row r="3899" spans="5:5">
      <c r="E3899" s="382">
        <f>F3899*C3899</f>
        <v>0</v>
      </c>
    </row>
    <row r="3900" spans="5:5">
      <c r="E3900" s="382">
        <f>F3900*C3900</f>
        <v>0</v>
      </c>
    </row>
    <row r="3901" spans="5:5">
      <c r="E3901" s="382">
        <f>F3901*C3901</f>
        <v>0</v>
      </c>
    </row>
    <row r="3902" spans="5:5">
      <c r="E3902" s="382">
        <f>F3902*C3902</f>
        <v>0</v>
      </c>
    </row>
    <row r="3903" spans="5:5">
      <c r="E3903" s="382">
        <f>F3903*C3903</f>
        <v>0</v>
      </c>
    </row>
    <row r="3904" spans="5:5">
      <c r="E3904" s="382">
        <f>F3904*C3904</f>
        <v>0</v>
      </c>
    </row>
    <row r="3905" spans="5:5">
      <c r="E3905" s="382">
        <f>F3905*C3905</f>
        <v>0</v>
      </c>
    </row>
    <row r="3906" spans="5:5">
      <c r="E3906" s="382">
        <f>F3906*C3906</f>
        <v>0</v>
      </c>
    </row>
    <row r="3907" spans="5:5">
      <c r="E3907" s="382">
        <f>F3907*C3907</f>
        <v>0</v>
      </c>
    </row>
    <row r="3908" spans="5:5">
      <c r="E3908" s="382">
        <f>F3908*C3908</f>
        <v>0</v>
      </c>
    </row>
    <row r="3909" spans="5:5">
      <c r="E3909" s="382">
        <f>F3909*C3909</f>
        <v>0</v>
      </c>
    </row>
    <row r="3910" spans="5:5">
      <c r="E3910" s="382">
        <f>F3910*C3910</f>
        <v>0</v>
      </c>
    </row>
    <row r="3911" spans="5:5">
      <c r="E3911" s="382">
        <f>F3911*C3911</f>
        <v>0</v>
      </c>
    </row>
    <row r="3912" spans="5:5">
      <c r="E3912" s="382">
        <f>F3912*C3912</f>
        <v>0</v>
      </c>
    </row>
    <row r="3913" spans="5:5">
      <c r="E3913" s="382">
        <f>F3913*C3913</f>
        <v>0</v>
      </c>
    </row>
    <row r="3914" spans="5:5">
      <c r="E3914" s="382">
        <f>F3914*C3914</f>
        <v>0</v>
      </c>
    </row>
    <row r="3915" spans="5:5">
      <c r="E3915" s="382">
        <f>F3915*C3915</f>
        <v>0</v>
      </c>
    </row>
    <row r="3916" spans="5:5">
      <c r="E3916" s="382">
        <f>F3916*C3916</f>
        <v>0</v>
      </c>
    </row>
    <row r="3917" spans="5:5">
      <c r="E3917" s="382">
        <f>F3917*C3917</f>
        <v>0</v>
      </c>
    </row>
    <row r="3918" spans="5:5">
      <c r="E3918" s="382">
        <f>F3918*C3918</f>
        <v>0</v>
      </c>
    </row>
    <row r="3919" spans="5:5">
      <c r="E3919" s="382">
        <f>F3919*C3919</f>
        <v>0</v>
      </c>
    </row>
    <row r="3920" spans="5:5">
      <c r="E3920" s="382">
        <f>F3920*C3920</f>
        <v>0</v>
      </c>
    </row>
    <row r="3921" spans="5:5">
      <c r="E3921" s="382">
        <f>F3921*C3921</f>
        <v>0</v>
      </c>
    </row>
    <row r="3922" spans="5:5">
      <c r="E3922" s="382">
        <f>F3922*C3922</f>
        <v>0</v>
      </c>
    </row>
    <row r="3923" spans="5:5">
      <c r="E3923" s="382">
        <f>F3923*C3923</f>
        <v>0</v>
      </c>
    </row>
    <row r="3924" spans="5:5">
      <c r="E3924" s="382">
        <f>F3924*C3924</f>
        <v>0</v>
      </c>
    </row>
    <row r="3925" spans="5:5">
      <c r="E3925" s="382">
        <f>F3925*C3925</f>
        <v>0</v>
      </c>
    </row>
    <row r="3926" spans="5:5">
      <c r="E3926" s="382">
        <f>F3926*C3926</f>
        <v>0</v>
      </c>
    </row>
    <row r="3927" spans="5:5">
      <c r="E3927" s="382">
        <f>F3927*C3927</f>
        <v>0</v>
      </c>
    </row>
    <row r="3928" spans="5:5">
      <c r="E3928" s="382">
        <f>F3928*C3928</f>
        <v>0</v>
      </c>
    </row>
    <row r="3929" spans="5:5">
      <c r="E3929" s="382">
        <f>F3929*C3929</f>
        <v>0</v>
      </c>
    </row>
    <row r="3930" spans="5:5">
      <c r="E3930" s="382">
        <f>F3930*C3930</f>
        <v>0</v>
      </c>
    </row>
    <row r="3931" spans="5:5">
      <c r="E3931" s="382">
        <f>F3931*C3931</f>
        <v>0</v>
      </c>
    </row>
    <row r="3932" spans="5:5">
      <c r="E3932" s="382">
        <f>F3932*C3932</f>
        <v>0</v>
      </c>
    </row>
    <row r="3933" spans="5:5">
      <c r="E3933" s="382">
        <f>F3933*C3933</f>
        <v>0</v>
      </c>
    </row>
    <row r="3934" spans="5:5">
      <c r="E3934" s="382">
        <f>F3934*C3934</f>
        <v>0</v>
      </c>
    </row>
    <row r="3935" spans="5:5">
      <c r="E3935" s="382">
        <f>F3935*C3935</f>
        <v>0</v>
      </c>
    </row>
    <row r="3936" spans="5:5">
      <c r="E3936" s="382">
        <f>F3936*C3936</f>
        <v>0</v>
      </c>
    </row>
    <row r="3937" spans="5:5">
      <c r="E3937" s="382">
        <f>F3937*C3937</f>
        <v>0</v>
      </c>
    </row>
    <row r="3938" spans="5:5">
      <c r="E3938" s="382">
        <f>F3938*C3938</f>
        <v>0</v>
      </c>
    </row>
    <row r="3939" spans="5:5">
      <c r="E3939" s="382">
        <f>F3939*C3939</f>
        <v>0</v>
      </c>
    </row>
    <row r="3940" spans="5:5">
      <c r="E3940" s="382">
        <f>F3940*C3940</f>
        <v>0</v>
      </c>
    </row>
    <row r="3941" spans="5:5">
      <c r="E3941" s="382">
        <f>F3941*C3941</f>
        <v>0</v>
      </c>
    </row>
    <row r="3942" spans="5:5">
      <c r="E3942" s="382">
        <f>F3942*C3942</f>
        <v>0</v>
      </c>
    </row>
    <row r="3943" spans="5:5">
      <c r="E3943" s="382">
        <f>F3943*C3943</f>
        <v>0</v>
      </c>
    </row>
    <row r="3944" spans="5:5">
      <c r="E3944" s="382">
        <f>F3944*C3944</f>
        <v>0</v>
      </c>
    </row>
    <row r="3945" spans="5:5">
      <c r="E3945" s="382">
        <f>F3945*C3945</f>
        <v>0</v>
      </c>
    </row>
    <row r="3946" spans="5:5">
      <c r="E3946" s="382">
        <f>F3946*C3946</f>
        <v>0</v>
      </c>
    </row>
    <row r="3947" spans="5:5">
      <c r="E3947" s="382">
        <f>F3947*C3947</f>
        <v>0</v>
      </c>
    </row>
    <row r="3948" spans="5:5">
      <c r="E3948" s="382">
        <f>F3948*C3948</f>
        <v>0</v>
      </c>
    </row>
    <row r="3949" spans="5:5">
      <c r="E3949" s="382">
        <f>F3949*C3949</f>
        <v>0</v>
      </c>
    </row>
    <row r="3950" spans="5:5">
      <c r="E3950" s="382">
        <f>F3950*C3950</f>
        <v>0</v>
      </c>
    </row>
    <row r="3951" spans="5:5">
      <c r="E3951" s="382">
        <f>F3951*C3951</f>
        <v>0</v>
      </c>
    </row>
    <row r="3952" spans="5:5">
      <c r="E3952" s="382">
        <f>F3952*C3952</f>
        <v>0</v>
      </c>
    </row>
    <row r="3953" spans="5:5">
      <c r="E3953" s="382">
        <f>F3953*C3953</f>
        <v>0</v>
      </c>
    </row>
    <row r="3954" spans="5:5">
      <c r="E3954" s="382">
        <f>F3954*C3954</f>
        <v>0</v>
      </c>
    </row>
    <row r="3955" spans="5:5">
      <c r="E3955" s="382">
        <f>F3955*C3955</f>
        <v>0</v>
      </c>
    </row>
    <row r="3956" spans="5:5">
      <c r="E3956" s="382">
        <f>F3956*C3956</f>
        <v>0</v>
      </c>
    </row>
    <row r="3957" spans="5:5">
      <c r="E3957" s="382">
        <f>F3957*C3957</f>
        <v>0</v>
      </c>
    </row>
    <row r="3958" spans="5:5">
      <c r="E3958" s="382">
        <f>F3958*C3958</f>
        <v>0</v>
      </c>
    </row>
    <row r="3959" spans="5:5">
      <c r="E3959" s="382">
        <f>F3959*C3959</f>
        <v>0</v>
      </c>
    </row>
    <row r="3960" spans="5:5">
      <c r="E3960" s="382">
        <f>F3960*C3960</f>
        <v>0</v>
      </c>
    </row>
    <row r="3961" spans="5:5">
      <c r="E3961" s="382">
        <f>F3961*C3961</f>
        <v>0</v>
      </c>
    </row>
    <row r="3962" spans="5:5">
      <c r="E3962" s="382">
        <f>F3962*C3962</f>
        <v>0</v>
      </c>
    </row>
    <row r="3963" spans="5:5">
      <c r="E3963" s="382">
        <f>F3963*C3963</f>
        <v>0</v>
      </c>
    </row>
    <row r="3964" spans="5:5">
      <c r="E3964" s="382">
        <f>F3964*C3964</f>
        <v>0</v>
      </c>
    </row>
    <row r="3965" spans="5:5">
      <c r="E3965" s="382">
        <f>F3965*C3965</f>
        <v>0</v>
      </c>
    </row>
    <row r="3966" spans="5:5">
      <c r="E3966" s="382">
        <f>F3966*C3966</f>
        <v>0</v>
      </c>
    </row>
    <row r="3967" spans="5:5">
      <c r="E3967" s="382">
        <f>F3967*C3967</f>
        <v>0</v>
      </c>
    </row>
    <row r="3968" spans="5:5">
      <c r="E3968" s="382">
        <f>F3968*C3968</f>
        <v>0</v>
      </c>
    </row>
    <row r="3969" spans="5:5">
      <c r="E3969" s="382">
        <f>F3969*C3969</f>
        <v>0</v>
      </c>
    </row>
    <row r="3970" spans="5:5">
      <c r="E3970" s="382">
        <f>F3970*C3970</f>
        <v>0</v>
      </c>
    </row>
    <row r="3971" spans="5:5">
      <c r="E3971" s="382">
        <f>F3971*C3971</f>
        <v>0</v>
      </c>
    </row>
    <row r="3972" spans="5:5">
      <c r="E3972" s="382">
        <f>F3972*C3972</f>
        <v>0</v>
      </c>
    </row>
    <row r="3973" spans="5:5">
      <c r="E3973" s="382">
        <f>F3973*C3973</f>
        <v>0</v>
      </c>
    </row>
    <row r="3974" spans="5:5">
      <c r="E3974" s="382">
        <f>F3974*C3974</f>
        <v>0</v>
      </c>
    </row>
    <row r="3975" spans="5:5">
      <c r="E3975" s="382">
        <f>F3975*C3975</f>
        <v>0</v>
      </c>
    </row>
    <row r="3976" spans="5:5">
      <c r="E3976" s="382">
        <f>F3976*C3976</f>
        <v>0</v>
      </c>
    </row>
    <row r="3977" spans="5:5">
      <c r="E3977" s="382">
        <f>F3977*C3977</f>
        <v>0</v>
      </c>
    </row>
    <row r="3978" spans="5:5">
      <c r="E3978" s="382">
        <f>F3978*C3978</f>
        <v>0</v>
      </c>
    </row>
    <row r="3979" spans="5:5">
      <c r="E3979" s="382">
        <f>F3979*C3979</f>
        <v>0</v>
      </c>
    </row>
    <row r="3980" spans="5:5">
      <c r="E3980" s="382">
        <f>F3980*C3980</f>
        <v>0</v>
      </c>
    </row>
    <row r="3981" spans="5:5">
      <c r="E3981" s="382">
        <f>F3981*C3981</f>
        <v>0</v>
      </c>
    </row>
    <row r="3982" spans="5:5">
      <c r="E3982" s="382">
        <f>F3982*C3982</f>
        <v>0</v>
      </c>
    </row>
    <row r="3983" spans="5:5">
      <c r="E3983" s="382">
        <f>F3983*C3983</f>
        <v>0</v>
      </c>
    </row>
    <row r="3984" spans="5:5">
      <c r="E3984" s="382">
        <f>F3984*C3984</f>
        <v>0</v>
      </c>
    </row>
    <row r="3985" spans="5:5">
      <c r="E3985" s="382">
        <f>F3985*C3985</f>
        <v>0</v>
      </c>
    </row>
    <row r="3986" spans="5:5">
      <c r="E3986" s="382">
        <f>F3986*C3986</f>
        <v>0</v>
      </c>
    </row>
    <row r="3987" spans="5:5">
      <c r="E3987" s="382">
        <f>F3987*C3987</f>
        <v>0</v>
      </c>
    </row>
    <row r="3988" spans="5:5">
      <c r="E3988" s="382">
        <f>F3988*C3988</f>
        <v>0</v>
      </c>
    </row>
    <row r="3989" spans="5:5">
      <c r="E3989" s="382">
        <f>F3989*C3989</f>
        <v>0</v>
      </c>
    </row>
    <row r="3990" spans="5:5">
      <c r="E3990" s="382">
        <f>F3990*C3990</f>
        <v>0</v>
      </c>
    </row>
    <row r="3991" spans="5:5">
      <c r="E3991" s="382">
        <f>F3991*C3991</f>
        <v>0</v>
      </c>
    </row>
    <row r="3992" spans="5:5">
      <c r="E3992" s="382">
        <f>F3992*C3992</f>
        <v>0</v>
      </c>
    </row>
    <row r="3993" spans="5:5">
      <c r="E3993" s="382">
        <f>F3993*C3993</f>
        <v>0</v>
      </c>
    </row>
    <row r="3994" spans="5:5">
      <c r="E3994" s="382">
        <f>F3994*C3994</f>
        <v>0</v>
      </c>
    </row>
    <row r="3995" spans="5:5">
      <c r="E3995" s="382">
        <f>F3995*C3995</f>
        <v>0</v>
      </c>
    </row>
    <row r="3996" spans="5:5">
      <c r="E3996" s="382">
        <f>F3996*C3996</f>
        <v>0</v>
      </c>
    </row>
    <row r="3997" spans="5:5">
      <c r="E3997" s="382">
        <f>F3997*C3997</f>
        <v>0</v>
      </c>
    </row>
    <row r="3998" spans="5:5">
      <c r="E3998" s="382">
        <f>F3998*C3998</f>
        <v>0</v>
      </c>
    </row>
    <row r="3999" spans="5:5">
      <c r="E3999" s="382">
        <f>F3999*C3999</f>
        <v>0</v>
      </c>
    </row>
    <row r="4000" spans="5:5">
      <c r="E4000" s="382">
        <f>F4000*C4000</f>
        <v>0</v>
      </c>
    </row>
    <row r="4001" spans="5:5">
      <c r="E4001" s="382">
        <f>F4001*C4001</f>
        <v>0</v>
      </c>
    </row>
    <row r="4002" spans="5:5">
      <c r="E4002" s="382">
        <f>F4002*C4002</f>
        <v>0</v>
      </c>
    </row>
    <row r="4003" spans="5:5">
      <c r="E4003" s="382">
        <f>F4003*C4003</f>
        <v>0</v>
      </c>
    </row>
    <row r="4004" spans="5:5">
      <c r="E4004" s="382">
        <f>F4004*C4004</f>
        <v>0</v>
      </c>
    </row>
    <row r="4005" spans="5:5">
      <c r="E4005" s="382">
        <f>F4005*C4005</f>
        <v>0</v>
      </c>
    </row>
    <row r="4006" spans="5:5">
      <c r="E4006" s="382">
        <f>F4006*C4006</f>
        <v>0</v>
      </c>
    </row>
    <row r="4007" spans="5:5">
      <c r="E4007" s="382">
        <f>F4007*C4007</f>
        <v>0</v>
      </c>
    </row>
    <row r="4008" spans="5:5">
      <c r="E4008" s="382">
        <f>F4008*C4008</f>
        <v>0</v>
      </c>
    </row>
    <row r="4009" spans="5:5">
      <c r="E4009" s="382">
        <f>F4009*C4009</f>
        <v>0</v>
      </c>
    </row>
    <row r="4010" spans="5:5">
      <c r="E4010" s="382">
        <f>F4010*C4010</f>
        <v>0</v>
      </c>
    </row>
    <row r="4011" spans="5:5">
      <c r="E4011" s="382">
        <f>F4011*C4011</f>
        <v>0</v>
      </c>
    </row>
    <row r="4012" spans="5:5">
      <c r="E4012" s="382">
        <f>F4012*C4012</f>
        <v>0</v>
      </c>
    </row>
    <row r="4013" spans="5:5">
      <c r="E4013" s="382">
        <f>F4013*C4013</f>
        <v>0</v>
      </c>
    </row>
    <row r="4014" spans="5:5">
      <c r="E4014" s="382">
        <f>F4014*C4014</f>
        <v>0</v>
      </c>
    </row>
    <row r="4015" spans="5:5">
      <c r="E4015" s="382">
        <f>F4015*C4015</f>
        <v>0</v>
      </c>
    </row>
    <row r="4016" spans="5:5">
      <c r="E4016" s="382">
        <f>F4016*C4016</f>
        <v>0</v>
      </c>
    </row>
    <row r="4017" spans="5:5">
      <c r="E4017" s="382">
        <f>F4017*C4017</f>
        <v>0</v>
      </c>
    </row>
    <row r="4018" spans="5:5">
      <c r="E4018" s="382">
        <f>F4018*C4018</f>
        <v>0</v>
      </c>
    </row>
    <row r="4019" spans="5:5">
      <c r="E4019" s="382">
        <f>F4019*C4019</f>
        <v>0</v>
      </c>
    </row>
    <row r="4020" spans="5:5">
      <c r="E4020" s="382">
        <f>F4020*C4020</f>
        <v>0</v>
      </c>
    </row>
    <row r="4021" spans="5:5">
      <c r="E4021" s="382">
        <f>F4021*C4021</f>
        <v>0</v>
      </c>
    </row>
    <row r="4022" spans="5:5">
      <c r="E4022" s="382">
        <f>F4022*C4022</f>
        <v>0</v>
      </c>
    </row>
    <row r="4023" spans="5:5">
      <c r="E4023" s="382">
        <f>F4023*C4023</f>
        <v>0</v>
      </c>
    </row>
    <row r="4024" spans="5:5">
      <c r="E4024" s="382">
        <f>F4024*C4024</f>
        <v>0</v>
      </c>
    </row>
    <row r="4025" spans="5:5">
      <c r="E4025" s="382">
        <f>F4025*C4025</f>
        <v>0</v>
      </c>
    </row>
    <row r="4026" spans="5:5">
      <c r="E4026" s="382">
        <f>F4026*C4026</f>
        <v>0</v>
      </c>
    </row>
    <row r="4027" spans="5:5">
      <c r="E4027" s="382">
        <f>F4027*C4027</f>
        <v>0</v>
      </c>
    </row>
    <row r="4028" spans="5:5">
      <c r="E4028" s="382">
        <f>F4028*C4028</f>
        <v>0</v>
      </c>
    </row>
    <row r="4029" spans="5:5">
      <c r="E4029" s="382">
        <f>F4029*C4029</f>
        <v>0</v>
      </c>
    </row>
    <row r="4030" spans="5:5">
      <c r="E4030" s="382">
        <f>F4030*C4030</f>
        <v>0</v>
      </c>
    </row>
    <row r="4031" spans="5:5">
      <c r="E4031" s="382">
        <f>F4031*C4031</f>
        <v>0</v>
      </c>
    </row>
    <row r="4032" spans="5:5">
      <c r="E4032" s="382">
        <f>F4032*C4032</f>
        <v>0</v>
      </c>
    </row>
    <row r="4033" spans="5:5">
      <c r="E4033" s="382">
        <f>F4033*C4033</f>
        <v>0</v>
      </c>
    </row>
    <row r="4034" spans="5:5">
      <c r="E4034" s="382">
        <f>F4034*C4034</f>
        <v>0</v>
      </c>
    </row>
    <row r="4035" spans="5:5">
      <c r="E4035" s="382">
        <f>F4035*C4035</f>
        <v>0</v>
      </c>
    </row>
    <row r="4036" spans="5:5">
      <c r="E4036" s="382">
        <f>F4036*C4036</f>
        <v>0</v>
      </c>
    </row>
    <row r="4037" spans="5:5">
      <c r="E4037" s="382">
        <f>F4037*C4037</f>
        <v>0</v>
      </c>
    </row>
    <row r="4038" spans="5:5">
      <c r="E4038" s="382">
        <f>F4038*C4038</f>
        <v>0</v>
      </c>
    </row>
    <row r="4039" spans="5:5">
      <c r="E4039" s="382">
        <f>F4039*C4039</f>
        <v>0</v>
      </c>
    </row>
    <row r="4040" spans="5:5">
      <c r="E4040" s="382">
        <f>F4040*C4040</f>
        <v>0</v>
      </c>
    </row>
    <row r="4041" spans="5:5">
      <c r="E4041" s="382">
        <f>F4041*C4041</f>
        <v>0</v>
      </c>
    </row>
    <row r="4042" spans="5:5">
      <c r="E4042" s="382">
        <f>F4042*C4042</f>
        <v>0</v>
      </c>
    </row>
    <row r="4043" spans="5:5">
      <c r="E4043" s="382">
        <f>F4043*C4043</f>
        <v>0</v>
      </c>
    </row>
    <row r="4044" spans="5:5">
      <c r="E4044" s="382">
        <f>F4044*C4044</f>
        <v>0</v>
      </c>
    </row>
    <row r="4045" spans="5:5">
      <c r="E4045" s="382">
        <f>F4045*C4045</f>
        <v>0</v>
      </c>
    </row>
    <row r="4046" spans="5:5">
      <c r="E4046" s="382">
        <f>F4046*C4046</f>
        <v>0</v>
      </c>
    </row>
    <row r="4047" spans="5:5">
      <c r="E4047" s="382">
        <f>F4047*C4047</f>
        <v>0</v>
      </c>
    </row>
    <row r="4048" spans="5:5">
      <c r="E4048" s="382">
        <f>F4048*C4048</f>
        <v>0</v>
      </c>
    </row>
    <row r="4049" spans="5:5">
      <c r="E4049" s="382">
        <f>F4049*C4049</f>
        <v>0</v>
      </c>
    </row>
    <row r="4050" spans="5:5">
      <c r="E4050" s="382">
        <f>F4050*C4050</f>
        <v>0</v>
      </c>
    </row>
    <row r="4051" spans="5:5">
      <c r="E4051" s="382">
        <f>F4051*C4051</f>
        <v>0</v>
      </c>
    </row>
    <row r="4052" spans="5:5">
      <c r="E4052" s="382">
        <f>F4052*C4052</f>
        <v>0</v>
      </c>
    </row>
    <row r="4053" spans="5:5">
      <c r="E4053" s="382">
        <f>F4053*C4053</f>
        <v>0</v>
      </c>
    </row>
    <row r="4054" spans="5:5">
      <c r="E4054" s="382">
        <f>F4054*C4054</f>
        <v>0</v>
      </c>
    </row>
    <row r="4055" spans="5:5">
      <c r="E4055" s="382">
        <f>F4055*C4055</f>
        <v>0</v>
      </c>
    </row>
    <row r="4056" spans="5:5">
      <c r="E4056" s="382">
        <f>F4056*C4056</f>
        <v>0</v>
      </c>
    </row>
    <row r="4057" spans="5:5">
      <c r="E4057" s="382">
        <f>F4057*C4057</f>
        <v>0</v>
      </c>
    </row>
    <row r="4058" spans="5:5">
      <c r="E4058" s="382">
        <f>F4058*C4058</f>
        <v>0</v>
      </c>
    </row>
    <row r="4059" spans="5:5">
      <c r="E4059" s="382">
        <f>F4059*C4059</f>
        <v>0</v>
      </c>
    </row>
    <row r="4060" spans="5:5">
      <c r="E4060" s="382">
        <f>F4060*C4060</f>
        <v>0</v>
      </c>
    </row>
    <row r="4061" spans="5:5">
      <c r="E4061" s="382">
        <f>F4061*C4061</f>
        <v>0</v>
      </c>
    </row>
    <row r="4062" spans="5:5">
      <c r="E4062" s="382">
        <f>F4062*C4062</f>
        <v>0</v>
      </c>
    </row>
    <row r="4063" spans="5:5">
      <c r="E4063" s="382">
        <f>F4063*C4063</f>
        <v>0</v>
      </c>
    </row>
    <row r="4064" spans="5:5">
      <c r="E4064" s="382">
        <f>F4064*C4064</f>
        <v>0</v>
      </c>
    </row>
    <row r="4065" spans="5:5">
      <c r="E4065" s="382">
        <f>F4065*C4065</f>
        <v>0</v>
      </c>
    </row>
    <row r="4066" spans="5:5">
      <c r="E4066" s="382">
        <f>F4066*C4066</f>
        <v>0</v>
      </c>
    </row>
    <row r="4067" spans="5:5">
      <c r="E4067" s="382">
        <f>F4067*C4067</f>
        <v>0</v>
      </c>
    </row>
    <row r="4068" spans="5:5">
      <c r="E4068" s="382">
        <f>F4068*C4068</f>
        <v>0</v>
      </c>
    </row>
    <row r="4069" spans="5:5">
      <c r="E4069" s="382">
        <f>F4069*C4069</f>
        <v>0</v>
      </c>
    </row>
    <row r="4070" spans="5:5">
      <c r="E4070" s="382">
        <f>F4070*C4070</f>
        <v>0</v>
      </c>
    </row>
    <row r="4071" spans="5:5">
      <c r="E4071" s="382">
        <f>F4071*C4071</f>
        <v>0</v>
      </c>
    </row>
    <row r="4072" spans="5:5">
      <c r="E4072" s="382">
        <f>F4072*C4072</f>
        <v>0</v>
      </c>
    </row>
    <row r="4073" spans="5:5">
      <c r="E4073" s="382">
        <f>F4073*C4073</f>
        <v>0</v>
      </c>
    </row>
    <row r="4074" spans="5:5">
      <c r="E4074" s="382">
        <f>F4074*C4074</f>
        <v>0</v>
      </c>
    </row>
    <row r="4075" spans="5:5">
      <c r="E4075" s="382">
        <f>F4075*C4075</f>
        <v>0</v>
      </c>
    </row>
    <row r="4076" spans="5:5">
      <c r="E4076" s="382">
        <f>F4076*C4076</f>
        <v>0</v>
      </c>
    </row>
    <row r="4077" spans="5:5">
      <c r="E4077" s="382">
        <f>F4077*C4077</f>
        <v>0</v>
      </c>
    </row>
    <row r="4078" spans="5:5">
      <c r="E4078" s="382">
        <f>F4078*C4078</f>
        <v>0</v>
      </c>
    </row>
    <row r="4079" spans="5:5">
      <c r="E4079" s="382">
        <f>F4079*C4079</f>
        <v>0</v>
      </c>
    </row>
    <row r="4080" spans="5:5">
      <c r="E4080" s="382">
        <f>F4080*C4080</f>
        <v>0</v>
      </c>
    </row>
    <row r="4081" spans="5:5">
      <c r="E4081" s="382">
        <f>F4081*C4081</f>
        <v>0</v>
      </c>
    </row>
    <row r="4082" spans="5:5">
      <c r="E4082" s="382">
        <f>F4082*C4082</f>
        <v>0</v>
      </c>
    </row>
    <row r="4083" spans="5:5">
      <c r="E4083" s="382">
        <f>F4083*C4083</f>
        <v>0</v>
      </c>
    </row>
    <row r="4084" spans="5:5">
      <c r="E4084" s="382">
        <f>F4084*C4084</f>
        <v>0</v>
      </c>
    </row>
    <row r="4085" spans="5:5">
      <c r="E4085" s="382">
        <f>F4085*C4085</f>
        <v>0</v>
      </c>
    </row>
    <row r="4086" spans="5:5">
      <c r="E4086" s="382">
        <f>F4086*C4086</f>
        <v>0</v>
      </c>
    </row>
    <row r="4087" spans="5:5">
      <c r="E4087" s="382">
        <f>F4087*C4087</f>
        <v>0</v>
      </c>
    </row>
    <row r="4088" spans="5:5">
      <c r="E4088" s="382">
        <f>F4088*C4088</f>
        <v>0</v>
      </c>
    </row>
    <row r="4089" spans="5:5">
      <c r="E4089" s="382">
        <f>F4089*C4089</f>
        <v>0</v>
      </c>
    </row>
    <row r="4090" spans="5:5">
      <c r="E4090" s="382">
        <f>F4090*C4090</f>
        <v>0</v>
      </c>
    </row>
    <row r="4091" spans="5:5">
      <c r="E4091" s="382">
        <f>F4091*C4091</f>
        <v>0</v>
      </c>
    </row>
    <row r="4092" spans="5:5">
      <c r="E4092" s="382">
        <f>F4092*C4092</f>
        <v>0</v>
      </c>
    </row>
    <row r="4093" spans="5:5">
      <c r="E4093" s="382">
        <f>F4093*C4093</f>
        <v>0</v>
      </c>
    </row>
    <row r="4094" spans="5:5">
      <c r="E4094" s="382">
        <f>F4094*C4094</f>
        <v>0</v>
      </c>
    </row>
    <row r="4095" spans="5:5">
      <c r="E4095" s="382">
        <f>F4095*C4095</f>
        <v>0</v>
      </c>
    </row>
    <row r="4096" spans="5:5">
      <c r="E4096" s="382">
        <f>F4096*C4096</f>
        <v>0</v>
      </c>
    </row>
    <row r="4097" spans="5:5">
      <c r="E4097" s="382">
        <f>F4097*C4097</f>
        <v>0</v>
      </c>
    </row>
    <row r="4098" spans="5:5">
      <c r="E4098" s="382">
        <f>F4098*C4098</f>
        <v>0</v>
      </c>
    </row>
    <row r="4099" spans="5:5">
      <c r="E4099" s="382">
        <f>F4099*C4099</f>
        <v>0</v>
      </c>
    </row>
    <row r="4100" spans="5:5">
      <c r="E4100" s="382">
        <f>F4100*C4100</f>
        <v>0</v>
      </c>
    </row>
    <row r="4101" spans="5:5">
      <c r="E4101" s="382">
        <f>F4101*C4101</f>
        <v>0</v>
      </c>
    </row>
    <row r="4102" spans="5:5">
      <c r="E4102" s="382">
        <f>F4102*C4102</f>
        <v>0</v>
      </c>
    </row>
    <row r="4103" spans="5:5">
      <c r="E4103" s="382">
        <f>F4103*C4103</f>
        <v>0</v>
      </c>
    </row>
    <row r="4104" spans="5:5">
      <c r="E4104" s="382">
        <f>F4104*C4104</f>
        <v>0</v>
      </c>
    </row>
    <row r="4105" spans="5:5">
      <c r="E4105" s="382">
        <f>F4105*C4105</f>
        <v>0</v>
      </c>
    </row>
    <row r="4106" spans="5:5">
      <c r="E4106" s="382">
        <f>F4106*C4106</f>
        <v>0</v>
      </c>
    </row>
    <row r="4107" spans="5:5">
      <c r="E4107" s="382">
        <f>F4107*C4107</f>
        <v>0</v>
      </c>
    </row>
    <row r="4108" spans="5:5">
      <c r="E4108" s="382">
        <f>F4108*C4108</f>
        <v>0</v>
      </c>
    </row>
    <row r="4109" spans="5:5">
      <c r="E4109" s="382">
        <f>F4109*C4109</f>
        <v>0</v>
      </c>
    </row>
    <row r="4110" spans="5:5">
      <c r="E4110" s="382">
        <f>F4110*C4110</f>
        <v>0</v>
      </c>
    </row>
    <row r="4111" spans="5:5">
      <c r="E4111" s="382">
        <f>F4111*C4111</f>
        <v>0</v>
      </c>
    </row>
    <row r="4112" spans="5:5">
      <c r="E4112" s="382">
        <f>F4112*C4112</f>
        <v>0</v>
      </c>
    </row>
    <row r="4113" spans="5:5">
      <c r="E4113" s="382">
        <f>F4113*C4113</f>
        <v>0</v>
      </c>
    </row>
    <row r="4114" spans="5:5">
      <c r="E4114" s="382">
        <f>F4114*C4114</f>
        <v>0</v>
      </c>
    </row>
    <row r="4115" spans="5:5">
      <c r="E4115" s="382">
        <f>F4115*C4115</f>
        <v>0</v>
      </c>
    </row>
    <row r="4116" spans="5:5">
      <c r="E4116" s="382">
        <f>F4116*C4116</f>
        <v>0</v>
      </c>
    </row>
    <row r="4117" spans="5:5">
      <c r="E4117" s="382">
        <f>F4117*C4117</f>
        <v>0</v>
      </c>
    </row>
    <row r="4118" spans="5:5">
      <c r="E4118" s="382">
        <f>F4118*C4118</f>
        <v>0</v>
      </c>
    </row>
    <row r="4119" spans="5:5">
      <c r="E4119" s="382">
        <f>F4119*C4119</f>
        <v>0</v>
      </c>
    </row>
    <row r="4120" spans="5:5">
      <c r="E4120" s="382">
        <f>F4120*C4120</f>
        <v>0</v>
      </c>
    </row>
    <row r="4121" spans="5:5">
      <c r="E4121" s="382">
        <f>F4121*C4121</f>
        <v>0</v>
      </c>
    </row>
    <row r="4122" spans="5:5">
      <c r="E4122" s="382">
        <f>F4122*C4122</f>
        <v>0</v>
      </c>
    </row>
    <row r="4123" spans="5:5">
      <c r="E4123" s="382">
        <f>F4123*C4123</f>
        <v>0</v>
      </c>
    </row>
    <row r="4124" spans="5:5">
      <c r="E4124" s="382">
        <f>F4124*C4124</f>
        <v>0</v>
      </c>
    </row>
    <row r="4125" spans="5:5">
      <c r="E4125" s="382">
        <f>F4125*C4125</f>
        <v>0</v>
      </c>
    </row>
    <row r="4126" spans="5:5">
      <c r="E4126" s="382">
        <f>F4126*C4126</f>
        <v>0</v>
      </c>
    </row>
    <row r="4127" spans="5:5">
      <c r="E4127" s="382">
        <f>F4127*C4127</f>
        <v>0</v>
      </c>
    </row>
    <row r="4128" spans="5:5">
      <c r="E4128" s="382">
        <f>F4128*C4128</f>
        <v>0</v>
      </c>
    </row>
    <row r="4129" spans="5:5">
      <c r="E4129" s="382">
        <f>F4129*C4129</f>
        <v>0</v>
      </c>
    </row>
    <row r="4130" spans="5:5">
      <c r="E4130" s="382">
        <f>F4130*C4130</f>
        <v>0</v>
      </c>
    </row>
    <row r="4131" spans="5:5">
      <c r="E4131" s="382">
        <f>F4131*C4131</f>
        <v>0</v>
      </c>
    </row>
    <row r="4132" spans="5:5">
      <c r="E4132" s="382">
        <f>F4132*C4132</f>
        <v>0</v>
      </c>
    </row>
    <row r="4133" spans="5:5">
      <c r="E4133" s="382">
        <f>F4133*C4133</f>
        <v>0</v>
      </c>
    </row>
    <row r="4134" spans="5:5">
      <c r="E4134" s="382">
        <f>F4134*C4134</f>
        <v>0</v>
      </c>
    </row>
    <row r="4135" spans="5:5">
      <c r="E4135" s="382">
        <f>F4135*C4135</f>
        <v>0</v>
      </c>
    </row>
    <row r="4136" spans="5:5">
      <c r="E4136" s="382">
        <f>F4136*C4136</f>
        <v>0</v>
      </c>
    </row>
    <row r="4137" spans="5:5">
      <c r="E4137" s="382">
        <f>F4137*C4137</f>
        <v>0</v>
      </c>
    </row>
    <row r="4138" spans="5:5">
      <c r="E4138" s="382">
        <f>F4138*C4138</f>
        <v>0</v>
      </c>
    </row>
    <row r="4139" spans="5:5">
      <c r="E4139" s="382">
        <f>F4139*C4139</f>
        <v>0</v>
      </c>
    </row>
    <row r="4140" spans="5:5">
      <c r="E4140" s="382">
        <f>F4140*C4140</f>
        <v>0</v>
      </c>
    </row>
    <row r="4141" spans="5:5">
      <c r="E4141" s="382">
        <f>F4141*C4141</f>
        <v>0</v>
      </c>
    </row>
    <row r="4142" spans="5:5">
      <c r="E4142" s="382">
        <f>F4142*C4142</f>
        <v>0</v>
      </c>
    </row>
    <row r="4143" spans="5:5">
      <c r="E4143" s="382">
        <f>F4143*C4143</f>
        <v>0</v>
      </c>
    </row>
    <row r="4144" spans="5:5">
      <c r="E4144" s="382">
        <f>F4144*C4144</f>
        <v>0</v>
      </c>
    </row>
    <row r="4145" spans="5:5">
      <c r="E4145" s="382">
        <f>F4145*C4145</f>
        <v>0</v>
      </c>
    </row>
    <row r="4146" spans="5:5">
      <c r="E4146" s="382">
        <f>F4146*C4146</f>
        <v>0</v>
      </c>
    </row>
    <row r="4147" spans="5:5">
      <c r="E4147" s="382">
        <f>F4147*C4147</f>
        <v>0</v>
      </c>
    </row>
    <row r="4148" spans="5:5">
      <c r="E4148" s="382">
        <f>F4148*C4148</f>
        <v>0</v>
      </c>
    </row>
    <row r="4149" spans="5:5">
      <c r="E4149" s="382">
        <f>F4149*C4149</f>
        <v>0</v>
      </c>
    </row>
    <row r="4150" spans="5:5">
      <c r="E4150" s="382">
        <f>F4150*C4150</f>
        <v>0</v>
      </c>
    </row>
    <row r="4151" spans="5:5">
      <c r="E4151" s="382">
        <f>F4151*C4151</f>
        <v>0</v>
      </c>
    </row>
    <row r="4152" spans="5:5">
      <c r="E4152" s="382">
        <f>F4152*C4152</f>
        <v>0</v>
      </c>
    </row>
    <row r="4153" spans="5:5">
      <c r="E4153" s="382">
        <f>F4153*C4153</f>
        <v>0</v>
      </c>
    </row>
    <row r="4154" spans="5:5">
      <c r="E4154" s="382">
        <f>F4154*C4154</f>
        <v>0</v>
      </c>
    </row>
    <row r="4155" spans="5:5">
      <c r="E4155" s="382">
        <f>F4155*C4155</f>
        <v>0</v>
      </c>
    </row>
    <row r="4156" spans="5:5">
      <c r="E4156" s="382">
        <f>F4156*C4156</f>
        <v>0</v>
      </c>
    </row>
    <row r="4157" spans="5:5">
      <c r="E4157" s="382">
        <f>F4157*C4157</f>
        <v>0</v>
      </c>
    </row>
    <row r="4158" spans="5:5">
      <c r="E4158" s="382">
        <f>F4158*C4158</f>
        <v>0</v>
      </c>
    </row>
    <row r="4159" spans="5:5">
      <c r="E4159" s="382">
        <f>F4159*C4159</f>
        <v>0</v>
      </c>
    </row>
    <row r="4160" spans="5:5">
      <c r="E4160" s="382">
        <f>F4160*C4160</f>
        <v>0</v>
      </c>
    </row>
    <row r="4161" spans="5:5">
      <c r="E4161" s="382">
        <f>F4161*C4161</f>
        <v>0</v>
      </c>
    </row>
    <row r="4162" spans="5:5">
      <c r="E4162" s="382">
        <f>F4162*C4162</f>
        <v>0</v>
      </c>
    </row>
    <row r="4163" spans="5:5">
      <c r="E4163" s="382">
        <f>F4163*C4163</f>
        <v>0</v>
      </c>
    </row>
    <row r="4164" spans="5:5">
      <c r="E4164" s="382">
        <f>F4164*C4164</f>
        <v>0</v>
      </c>
    </row>
    <row r="4165" spans="5:5">
      <c r="E4165" s="382">
        <f>F4165*C4165</f>
        <v>0</v>
      </c>
    </row>
    <row r="4166" spans="5:5">
      <c r="E4166" s="382">
        <f>F4166*C4166</f>
        <v>0</v>
      </c>
    </row>
    <row r="4167" spans="5:5">
      <c r="E4167" s="382">
        <f>F4167*C4167</f>
        <v>0</v>
      </c>
    </row>
    <row r="4168" spans="5:5">
      <c r="E4168" s="382">
        <f>F4168*C4168</f>
        <v>0</v>
      </c>
    </row>
    <row r="4169" spans="5:5">
      <c r="E4169" s="382">
        <f>F4169*C4169</f>
        <v>0</v>
      </c>
    </row>
    <row r="4170" spans="5:5">
      <c r="E4170" s="382">
        <f>F4170*C4170</f>
        <v>0</v>
      </c>
    </row>
    <row r="4171" spans="5:5">
      <c r="E4171" s="382">
        <f>F4171*C4171</f>
        <v>0</v>
      </c>
    </row>
    <row r="4172" spans="5:5">
      <c r="E4172" s="382">
        <f>F4172*C4172</f>
        <v>0</v>
      </c>
    </row>
    <row r="4173" spans="5:5">
      <c r="E4173" s="382">
        <f>F4173*C4173</f>
        <v>0</v>
      </c>
    </row>
    <row r="4174" spans="5:5">
      <c r="E4174" s="382">
        <f>F4174*C4174</f>
        <v>0</v>
      </c>
    </row>
    <row r="4175" spans="5:5">
      <c r="E4175" s="382">
        <f>F4175*C4175</f>
        <v>0</v>
      </c>
    </row>
    <row r="4176" spans="5:5">
      <c r="E4176" s="382">
        <f>F4176*C4176</f>
        <v>0</v>
      </c>
    </row>
    <row r="4177" spans="5:5">
      <c r="E4177" s="382">
        <f>F4177*C4177</f>
        <v>0</v>
      </c>
    </row>
    <row r="4178" spans="5:5">
      <c r="E4178" s="382">
        <f>F4178*C4178</f>
        <v>0</v>
      </c>
    </row>
    <row r="4179" spans="5:5">
      <c r="E4179" s="382">
        <f>F4179*C4179</f>
        <v>0</v>
      </c>
    </row>
    <row r="4180" spans="5:5">
      <c r="E4180" s="382">
        <f>F4180*C4180</f>
        <v>0</v>
      </c>
    </row>
    <row r="4181" spans="5:5">
      <c r="E4181" s="382">
        <f>F4181*C4181</f>
        <v>0</v>
      </c>
    </row>
    <row r="4182" spans="5:5">
      <c r="E4182" s="382">
        <f>F4182*C4182</f>
        <v>0</v>
      </c>
    </row>
    <row r="4183" spans="5:5">
      <c r="E4183" s="382">
        <f>F4183*C4183</f>
        <v>0</v>
      </c>
    </row>
    <row r="4184" spans="5:5">
      <c r="E4184" s="382">
        <f>F4184*C4184</f>
        <v>0</v>
      </c>
    </row>
    <row r="4185" spans="5:5">
      <c r="E4185" s="382">
        <f>F4185*C4185</f>
        <v>0</v>
      </c>
    </row>
    <row r="4186" spans="5:5">
      <c r="E4186" s="382">
        <f>F4186*C4186</f>
        <v>0</v>
      </c>
    </row>
    <row r="4187" spans="5:5">
      <c r="E4187" s="382">
        <f>F4187*C4187</f>
        <v>0</v>
      </c>
    </row>
    <row r="4188" spans="5:5">
      <c r="E4188" s="382">
        <f>F4188*C4188</f>
        <v>0</v>
      </c>
    </row>
    <row r="4189" spans="5:5">
      <c r="E4189" s="382">
        <f>F4189*C4189</f>
        <v>0</v>
      </c>
    </row>
    <row r="4190" spans="5:5">
      <c r="E4190" s="382">
        <f>F4190*C4190</f>
        <v>0</v>
      </c>
    </row>
    <row r="4191" spans="5:5">
      <c r="E4191" s="382">
        <f>F4191*C4191</f>
        <v>0</v>
      </c>
    </row>
    <row r="4192" spans="5:5">
      <c r="E4192" s="382">
        <f>F4192*C4192</f>
        <v>0</v>
      </c>
    </row>
    <row r="4193" spans="5:5">
      <c r="E4193" s="382">
        <f>F4193*C4193</f>
        <v>0</v>
      </c>
    </row>
    <row r="4194" spans="5:5">
      <c r="E4194" s="382">
        <f>F4194*C4194</f>
        <v>0</v>
      </c>
    </row>
    <row r="4195" spans="5:5">
      <c r="E4195" s="382">
        <f>F4195*C4195</f>
        <v>0</v>
      </c>
    </row>
    <row r="4196" spans="5:5">
      <c r="E4196" s="382">
        <f>F4196*C4196</f>
        <v>0</v>
      </c>
    </row>
    <row r="4197" spans="5:5">
      <c r="E4197" s="382">
        <f>F4197*C4197</f>
        <v>0</v>
      </c>
    </row>
    <row r="4198" spans="5:5">
      <c r="E4198" s="382">
        <f>F4198*C4198</f>
        <v>0</v>
      </c>
    </row>
    <row r="4199" spans="5:5">
      <c r="E4199" s="382">
        <f>F4199*C4199</f>
        <v>0</v>
      </c>
    </row>
    <row r="4200" spans="5:5">
      <c r="E4200" s="382">
        <f>F4200*C4200</f>
        <v>0</v>
      </c>
    </row>
    <row r="4201" spans="5:5">
      <c r="E4201" s="382">
        <f>F4201*C4201</f>
        <v>0</v>
      </c>
    </row>
    <row r="4202" spans="5:5">
      <c r="E4202" s="382">
        <f>F4202*C4202</f>
        <v>0</v>
      </c>
    </row>
    <row r="4203" spans="5:5">
      <c r="E4203" s="382">
        <f>F4203*C4203</f>
        <v>0</v>
      </c>
    </row>
    <row r="4204" spans="5:5">
      <c r="E4204" s="382">
        <f>F4204*C4204</f>
        <v>0</v>
      </c>
    </row>
    <row r="4205" spans="5:5">
      <c r="E4205" s="382">
        <f>F4205*C4205</f>
        <v>0</v>
      </c>
    </row>
    <row r="4206" spans="5:5">
      <c r="E4206" s="382">
        <f>F4206*C4206</f>
        <v>0</v>
      </c>
    </row>
    <row r="4207" spans="5:5">
      <c r="E4207" s="382">
        <f>F4207*C4207</f>
        <v>0</v>
      </c>
    </row>
    <row r="4208" spans="5:5">
      <c r="E4208" s="382">
        <f>F4208*C4208</f>
        <v>0</v>
      </c>
    </row>
    <row r="4209" spans="5:5">
      <c r="E4209" s="382">
        <f>F4209*C4209</f>
        <v>0</v>
      </c>
    </row>
    <row r="4210" spans="5:5">
      <c r="E4210" s="382">
        <f>F4210*C4210</f>
        <v>0</v>
      </c>
    </row>
    <row r="4211" spans="5:5">
      <c r="E4211" s="382">
        <f>F4211*C4211</f>
        <v>0</v>
      </c>
    </row>
    <row r="4212" spans="5:5">
      <c r="E4212" s="382">
        <f>F4212*C4212</f>
        <v>0</v>
      </c>
    </row>
    <row r="4213" spans="5:5">
      <c r="E4213" s="382">
        <f>F4213*C4213</f>
        <v>0</v>
      </c>
    </row>
    <row r="4214" spans="5:5">
      <c r="E4214" s="382">
        <f>F4214*C4214</f>
        <v>0</v>
      </c>
    </row>
    <row r="4215" spans="5:5">
      <c r="E4215" s="382">
        <f>F4215*C4215</f>
        <v>0</v>
      </c>
    </row>
    <row r="4216" spans="5:5">
      <c r="E4216" s="382">
        <f>F4216*C4216</f>
        <v>0</v>
      </c>
    </row>
    <row r="4217" spans="5:5">
      <c r="E4217" s="382">
        <f>F4217*C4217</f>
        <v>0</v>
      </c>
    </row>
    <row r="4218" spans="5:5">
      <c r="E4218" s="382">
        <f>F4218*C4218</f>
        <v>0</v>
      </c>
    </row>
    <row r="4219" spans="5:5">
      <c r="E4219" s="382">
        <f>F4219*C4219</f>
        <v>0</v>
      </c>
    </row>
    <row r="4220" spans="5:5">
      <c r="E4220" s="382">
        <f>F4220*C4220</f>
        <v>0</v>
      </c>
    </row>
    <row r="4221" spans="5:5">
      <c r="E4221" s="382">
        <f>F4221*C4221</f>
        <v>0</v>
      </c>
    </row>
    <row r="4222" spans="5:5">
      <c r="E4222" s="382">
        <f>F4222*C4222</f>
        <v>0</v>
      </c>
    </row>
    <row r="4223" spans="5:5">
      <c r="E4223" s="382">
        <f>F4223*C4223</f>
        <v>0</v>
      </c>
    </row>
    <row r="4224" spans="5:5">
      <c r="E4224" s="382">
        <f>F4224*C4224</f>
        <v>0</v>
      </c>
    </row>
    <row r="4225" spans="5:5">
      <c r="E4225" s="382">
        <f>F4225*C4225</f>
        <v>0</v>
      </c>
    </row>
    <row r="4226" spans="5:5">
      <c r="E4226" s="382">
        <f>F4226*C4226</f>
        <v>0</v>
      </c>
    </row>
    <row r="4227" spans="5:5">
      <c r="E4227" s="382">
        <f>F4227*C4227</f>
        <v>0</v>
      </c>
    </row>
    <row r="4228" spans="5:5">
      <c r="E4228" s="382">
        <f>F4228*C4228</f>
        <v>0</v>
      </c>
    </row>
    <row r="4229" spans="5:5">
      <c r="E4229" s="382">
        <f>F4229*C4229</f>
        <v>0</v>
      </c>
    </row>
    <row r="4230" spans="5:5">
      <c r="E4230" s="382">
        <f>F4230*C4230</f>
        <v>0</v>
      </c>
    </row>
    <row r="4231" spans="5:5">
      <c r="E4231" s="382">
        <f>F4231*C4231</f>
        <v>0</v>
      </c>
    </row>
    <row r="4232" spans="5:5">
      <c r="E4232" s="382">
        <f>F4232*C4232</f>
        <v>0</v>
      </c>
    </row>
    <row r="4233" spans="5:5">
      <c r="E4233" s="382">
        <f>F4233*C4233</f>
        <v>0</v>
      </c>
    </row>
    <row r="4234" spans="5:5">
      <c r="E4234" s="382">
        <f>F4234*C4234</f>
        <v>0</v>
      </c>
    </row>
    <row r="4235" spans="5:5">
      <c r="E4235" s="382">
        <f>F4235*C4235</f>
        <v>0</v>
      </c>
    </row>
    <row r="4236" spans="5:5">
      <c r="E4236" s="382">
        <f>F4236*C4236</f>
        <v>0</v>
      </c>
    </row>
    <row r="4237" spans="5:5">
      <c r="E4237" s="382">
        <f>F4237*C4237</f>
        <v>0</v>
      </c>
    </row>
    <row r="4238" spans="5:5">
      <c r="E4238" s="382">
        <f>F4238*C4238</f>
        <v>0</v>
      </c>
    </row>
    <row r="4239" spans="5:5">
      <c r="E4239" s="382">
        <f>F4239*C4239</f>
        <v>0</v>
      </c>
    </row>
    <row r="4240" spans="5:5">
      <c r="E4240" s="382">
        <f>F4240*C4240</f>
        <v>0</v>
      </c>
    </row>
    <row r="4241" spans="5:5">
      <c r="E4241" s="382">
        <f>F4241*C4241</f>
        <v>0</v>
      </c>
    </row>
    <row r="4242" spans="5:5">
      <c r="E4242" s="382">
        <f>F4242*C4242</f>
        <v>0</v>
      </c>
    </row>
    <row r="4243" spans="5:5">
      <c r="E4243" s="382">
        <f>F4243*C4243</f>
        <v>0</v>
      </c>
    </row>
    <row r="4244" spans="5:5">
      <c r="E4244" s="382">
        <f>F4244*C4244</f>
        <v>0</v>
      </c>
    </row>
    <row r="4245" spans="5:5">
      <c r="E4245" s="382">
        <f>F4245*C4245</f>
        <v>0</v>
      </c>
    </row>
    <row r="4246" spans="5:5">
      <c r="E4246" s="382">
        <f>F4246*C4246</f>
        <v>0</v>
      </c>
    </row>
    <row r="4247" spans="5:5">
      <c r="E4247" s="382">
        <f>F4247*C4247</f>
        <v>0</v>
      </c>
    </row>
    <row r="4248" spans="5:5">
      <c r="E4248" s="382">
        <f>F4248*C4248</f>
        <v>0</v>
      </c>
    </row>
    <row r="4249" spans="5:5">
      <c r="E4249" s="382">
        <f>F4249*C4249</f>
        <v>0</v>
      </c>
    </row>
    <row r="4250" spans="5:5">
      <c r="E4250" s="382">
        <f>F4250*C4250</f>
        <v>0</v>
      </c>
    </row>
    <row r="4251" spans="5:5">
      <c r="E4251" s="382">
        <f>F4251*C4251</f>
        <v>0</v>
      </c>
    </row>
    <row r="4252" spans="5:5">
      <c r="E4252" s="382">
        <f>F4252*C4252</f>
        <v>0</v>
      </c>
    </row>
    <row r="4253" spans="5:5">
      <c r="E4253" s="382">
        <f>F4253*C4253</f>
        <v>0</v>
      </c>
    </row>
    <row r="4254" spans="5:5">
      <c r="E4254" s="382">
        <f>F4254*C4254</f>
        <v>0</v>
      </c>
    </row>
    <row r="4255" spans="5:5">
      <c r="E4255" s="382">
        <f>F4255*C4255</f>
        <v>0</v>
      </c>
    </row>
    <row r="4256" spans="5:5">
      <c r="E4256" s="382">
        <f>F4256*C4256</f>
        <v>0</v>
      </c>
    </row>
    <row r="4257" spans="5:5">
      <c r="E4257" s="382">
        <f>F4257*C4257</f>
        <v>0</v>
      </c>
    </row>
    <row r="4258" spans="5:5">
      <c r="E4258" s="382">
        <f>F4258*C4258</f>
        <v>0</v>
      </c>
    </row>
    <row r="4259" spans="5:5">
      <c r="E4259" s="382">
        <f>F4259*C4259</f>
        <v>0</v>
      </c>
    </row>
    <row r="4260" spans="5:5">
      <c r="E4260" s="382">
        <f>F4260*C4260</f>
        <v>0</v>
      </c>
    </row>
    <row r="4261" spans="5:5">
      <c r="E4261" s="382">
        <f>F4261*C4261</f>
        <v>0</v>
      </c>
    </row>
    <row r="4262" spans="5:5">
      <c r="E4262" s="382">
        <f>F4262*C4262</f>
        <v>0</v>
      </c>
    </row>
    <row r="4263" spans="5:5">
      <c r="E4263" s="382">
        <f>F4263*C4263</f>
        <v>0</v>
      </c>
    </row>
    <row r="4264" spans="5:5">
      <c r="E4264" s="382">
        <f>F4264*C4264</f>
        <v>0</v>
      </c>
    </row>
    <row r="4265" spans="5:5">
      <c r="E4265" s="382">
        <f>F4265*C4265</f>
        <v>0</v>
      </c>
    </row>
    <row r="4266" spans="5:5">
      <c r="E4266" s="382">
        <f>F4266*C4266</f>
        <v>0</v>
      </c>
    </row>
    <row r="4267" spans="5:5">
      <c r="E4267" s="382">
        <f>F4267*C4267</f>
        <v>0</v>
      </c>
    </row>
    <row r="4268" spans="5:5">
      <c r="E4268" s="382">
        <f>F4268*C4268</f>
        <v>0</v>
      </c>
    </row>
    <row r="4269" spans="5:5">
      <c r="E4269" s="382">
        <f>F4269*C4269</f>
        <v>0</v>
      </c>
    </row>
    <row r="4270" spans="5:5">
      <c r="E4270" s="382">
        <f>F4270*C4270</f>
        <v>0</v>
      </c>
    </row>
    <row r="4271" spans="5:5">
      <c r="E4271" s="382">
        <f>F4271*C4271</f>
        <v>0</v>
      </c>
    </row>
    <row r="4272" spans="5:5">
      <c r="E4272" s="382">
        <f>F4272*C4272</f>
        <v>0</v>
      </c>
    </row>
    <row r="4273" spans="5:5">
      <c r="E4273" s="382">
        <f>F4273*C4273</f>
        <v>0</v>
      </c>
    </row>
    <row r="4274" spans="5:5">
      <c r="E4274" s="382">
        <f>F4274*C4274</f>
        <v>0</v>
      </c>
    </row>
    <row r="4275" spans="5:5">
      <c r="E4275" s="382">
        <f>F4275*C4275</f>
        <v>0</v>
      </c>
    </row>
    <row r="4276" spans="5:5">
      <c r="E4276" s="382">
        <f>F4276*C4276</f>
        <v>0</v>
      </c>
    </row>
    <row r="4277" spans="5:5">
      <c r="E4277" s="382">
        <f>F4277*C4277</f>
        <v>0</v>
      </c>
    </row>
    <row r="4278" spans="5:5">
      <c r="E4278" s="382">
        <f>F4278*C4278</f>
        <v>0</v>
      </c>
    </row>
    <row r="4279" spans="5:5">
      <c r="E4279" s="382">
        <f>F4279*C4279</f>
        <v>0</v>
      </c>
    </row>
    <row r="4280" spans="5:5">
      <c r="E4280" s="382">
        <f>F4280*C4280</f>
        <v>0</v>
      </c>
    </row>
    <row r="4281" spans="5:5">
      <c r="E4281" s="382">
        <f>F4281*C4281</f>
        <v>0</v>
      </c>
    </row>
    <row r="4282" spans="5:5">
      <c r="E4282" s="382">
        <f>F4282*C4282</f>
        <v>0</v>
      </c>
    </row>
    <row r="4283" spans="5:5">
      <c r="E4283" s="382">
        <f>F4283*C4283</f>
        <v>0</v>
      </c>
    </row>
    <row r="4284" spans="5:5">
      <c r="E4284" s="382">
        <f>F4284*C4284</f>
        <v>0</v>
      </c>
    </row>
    <row r="4285" spans="5:5">
      <c r="E4285" s="382">
        <f>F4285*C4285</f>
        <v>0</v>
      </c>
    </row>
    <row r="4286" spans="5:5">
      <c r="E4286" s="382">
        <f>F4286*C4286</f>
        <v>0</v>
      </c>
    </row>
    <row r="4287" spans="5:5">
      <c r="E4287" s="382">
        <f>F4287*C4287</f>
        <v>0</v>
      </c>
    </row>
    <row r="4288" spans="5:5">
      <c r="E4288" s="382">
        <f>F4288*C4288</f>
        <v>0</v>
      </c>
    </row>
    <row r="4289" spans="5:5">
      <c r="E4289" s="382">
        <f>F4289*C4289</f>
        <v>0</v>
      </c>
    </row>
    <row r="4290" spans="5:5">
      <c r="E4290" s="382">
        <f>F4290*C4290</f>
        <v>0</v>
      </c>
    </row>
    <row r="4291" spans="5:5">
      <c r="E4291" s="382">
        <f>F4291*C4291</f>
        <v>0</v>
      </c>
    </row>
    <row r="4292" spans="5:5">
      <c r="E4292" s="382">
        <f>F4292*C4292</f>
        <v>0</v>
      </c>
    </row>
    <row r="4293" spans="5:5">
      <c r="E4293" s="382">
        <f>F4293*C4293</f>
        <v>0</v>
      </c>
    </row>
    <row r="4294" spans="5:5">
      <c r="E4294" s="382">
        <f>F4294*C4294</f>
        <v>0</v>
      </c>
    </row>
    <row r="4295" spans="5:5">
      <c r="E4295" s="382">
        <f>F4295*C4295</f>
        <v>0</v>
      </c>
    </row>
    <row r="4296" spans="5:5">
      <c r="E4296" s="382">
        <f>F4296*C4296</f>
        <v>0</v>
      </c>
    </row>
    <row r="4297" spans="5:5">
      <c r="E4297" s="382">
        <f>F4297*C4297</f>
        <v>0</v>
      </c>
    </row>
    <row r="4298" spans="5:5">
      <c r="E4298" s="382">
        <f>F4298*C4298</f>
        <v>0</v>
      </c>
    </row>
    <row r="4299" spans="5:5">
      <c r="E4299" s="382">
        <f>F4299*C4299</f>
        <v>0</v>
      </c>
    </row>
    <row r="4300" spans="5:5">
      <c r="E4300" s="382">
        <f>F4300*C4300</f>
        <v>0</v>
      </c>
    </row>
    <row r="4301" spans="5:5">
      <c r="E4301" s="382">
        <f>F4301*C4301</f>
        <v>0</v>
      </c>
    </row>
    <row r="4302" spans="5:5">
      <c r="E4302" s="382">
        <f>F4302*C4302</f>
        <v>0</v>
      </c>
    </row>
    <row r="4303" spans="5:5">
      <c r="E4303" s="382">
        <f>F4303*C4303</f>
        <v>0</v>
      </c>
    </row>
    <row r="4304" spans="5:5">
      <c r="E4304" s="382">
        <f>F4304*C4304</f>
        <v>0</v>
      </c>
    </row>
    <row r="4305" spans="5:5">
      <c r="E4305" s="382">
        <f>F4305*C4305</f>
        <v>0</v>
      </c>
    </row>
    <row r="4306" spans="5:5">
      <c r="E4306" s="382">
        <f>F4306*C4306</f>
        <v>0</v>
      </c>
    </row>
    <row r="4307" spans="5:5">
      <c r="E4307" s="382">
        <f>F4307*C4307</f>
        <v>0</v>
      </c>
    </row>
    <row r="4308" spans="5:5">
      <c r="E4308" s="382">
        <f>F4308*C4308</f>
        <v>0</v>
      </c>
    </row>
    <row r="4309" spans="5:5">
      <c r="E4309" s="382">
        <f>F4309*C4309</f>
        <v>0</v>
      </c>
    </row>
    <row r="4310" spans="5:5">
      <c r="E4310" s="382">
        <f>F4310*C4310</f>
        <v>0</v>
      </c>
    </row>
    <row r="4311" spans="5:5">
      <c r="E4311" s="382">
        <f>F4311*C4311</f>
        <v>0</v>
      </c>
    </row>
    <row r="4312" spans="5:5">
      <c r="E4312" s="382">
        <f>F4312*C4312</f>
        <v>0</v>
      </c>
    </row>
    <row r="4313" spans="5:5">
      <c r="E4313" s="382">
        <f>F4313*C4313</f>
        <v>0</v>
      </c>
    </row>
    <row r="4314" spans="5:5">
      <c r="E4314" s="382">
        <f>F4314*C4314</f>
        <v>0</v>
      </c>
    </row>
    <row r="4315" spans="5:5">
      <c r="E4315" s="382">
        <f>F4315*C4315</f>
        <v>0</v>
      </c>
    </row>
    <row r="4316" spans="5:5">
      <c r="E4316" s="382">
        <f>F4316*C4316</f>
        <v>0</v>
      </c>
    </row>
    <row r="4317" spans="5:5">
      <c r="E4317" s="382">
        <f>F4317*C4317</f>
        <v>0</v>
      </c>
    </row>
    <row r="4318" spans="5:5">
      <c r="E4318" s="382">
        <f>F4318*C4318</f>
        <v>0</v>
      </c>
    </row>
    <row r="4319" spans="5:5">
      <c r="E4319" s="382">
        <f>F4319*C4319</f>
        <v>0</v>
      </c>
    </row>
    <row r="4320" spans="5:5">
      <c r="E4320" s="382">
        <f>F4320*C4320</f>
        <v>0</v>
      </c>
    </row>
    <row r="4321" spans="5:5">
      <c r="E4321" s="382">
        <f>F4321*C4321</f>
        <v>0</v>
      </c>
    </row>
    <row r="4322" spans="5:5">
      <c r="E4322" s="382">
        <f>F4322*C4322</f>
        <v>0</v>
      </c>
    </row>
    <row r="4323" spans="5:5">
      <c r="E4323" s="382">
        <f>F4323*C4323</f>
        <v>0</v>
      </c>
    </row>
    <row r="4324" spans="5:5">
      <c r="E4324" s="382">
        <f>F4324*C4324</f>
        <v>0</v>
      </c>
    </row>
    <row r="4325" spans="5:5">
      <c r="E4325" s="382">
        <f>F4325*C4325</f>
        <v>0</v>
      </c>
    </row>
    <row r="4326" spans="5:5">
      <c r="E4326" s="382">
        <f>F4326*C4326</f>
        <v>0</v>
      </c>
    </row>
    <row r="4327" spans="5:5">
      <c r="E4327" s="382">
        <f>F4327*C4327</f>
        <v>0</v>
      </c>
    </row>
    <row r="4328" spans="5:5">
      <c r="E4328" s="382">
        <f>F4328*C4328</f>
        <v>0</v>
      </c>
    </row>
    <row r="4329" spans="5:5">
      <c r="E4329" s="382">
        <f>F4329*C4329</f>
        <v>0</v>
      </c>
    </row>
    <row r="4330" spans="5:5">
      <c r="E4330" s="382">
        <f>F4330*C4330</f>
        <v>0</v>
      </c>
    </row>
    <row r="4331" spans="5:5">
      <c r="E4331" s="382">
        <f>F4331*C4331</f>
        <v>0</v>
      </c>
    </row>
    <row r="4332" spans="5:5">
      <c r="E4332" s="382">
        <f>F4332*C4332</f>
        <v>0</v>
      </c>
    </row>
    <row r="4333" spans="5:5">
      <c r="E4333" s="382">
        <f>F4333*C4333</f>
        <v>0</v>
      </c>
    </row>
    <row r="4334" spans="5:5">
      <c r="E4334" s="382">
        <f>F4334*C4334</f>
        <v>0</v>
      </c>
    </row>
    <row r="4335" spans="5:5">
      <c r="E4335" s="382">
        <f>F4335*C4335</f>
        <v>0</v>
      </c>
    </row>
    <row r="4336" spans="5:5">
      <c r="E4336" s="382">
        <f>F4336*C4336</f>
        <v>0</v>
      </c>
    </row>
    <row r="4337" spans="5:5">
      <c r="E4337" s="382">
        <f>F4337*C4337</f>
        <v>0</v>
      </c>
    </row>
    <row r="4338" spans="5:5">
      <c r="E4338" s="382">
        <f>F4338*C4338</f>
        <v>0</v>
      </c>
    </row>
    <row r="4339" spans="5:5">
      <c r="E4339" s="382">
        <f>F4339*C4339</f>
        <v>0</v>
      </c>
    </row>
    <row r="4340" spans="5:5">
      <c r="E4340" s="382">
        <f>F4340*C4340</f>
        <v>0</v>
      </c>
    </row>
    <row r="4341" spans="5:5">
      <c r="E4341" s="382">
        <f>F4341*C4341</f>
        <v>0</v>
      </c>
    </row>
    <row r="4342" spans="5:5">
      <c r="E4342" s="382">
        <f>F4342*C4342</f>
        <v>0</v>
      </c>
    </row>
    <row r="4343" spans="5:5">
      <c r="E4343" s="382">
        <f>F4343*C4343</f>
        <v>0</v>
      </c>
    </row>
    <row r="4344" spans="5:5">
      <c r="E4344" s="382">
        <f>F4344*C4344</f>
        <v>0</v>
      </c>
    </row>
    <row r="4345" spans="5:5">
      <c r="E4345" s="382">
        <f>F4345*C4345</f>
        <v>0</v>
      </c>
    </row>
    <row r="4346" spans="5:5">
      <c r="E4346" s="382">
        <f>F4346*C4346</f>
        <v>0</v>
      </c>
    </row>
    <row r="4347" spans="5:5">
      <c r="E4347" s="382">
        <f>F4347*C4347</f>
        <v>0</v>
      </c>
    </row>
    <row r="4348" spans="5:5">
      <c r="E4348" s="382">
        <f>F4348*C4348</f>
        <v>0</v>
      </c>
    </row>
    <row r="4349" spans="5:5">
      <c r="E4349" s="382">
        <f>F4349*C4349</f>
        <v>0</v>
      </c>
    </row>
    <row r="4350" spans="5:5">
      <c r="E4350" s="382">
        <f>F4350*C4350</f>
        <v>0</v>
      </c>
    </row>
    <row r="4351" spans="5:5">
      <c r="E4351" s="382">
        <f>F4351*C4351</f>
        <v>0</v>
      </c>
    </row>
    <row r="4352" spans="5:5">
      <c r="E4352" s="382">
        <f>F4352*C4352</f>
        <v>0</v>
      </c>
    </row>
    <row r="4353" spans="5:5">
      <c r="E4353" s="382">
        <f>F4353*C4353</f>
        <v>0</v>
      </c>
    </row>
    <row r="4354" spans="5:5">
      <c r="E4354" s="382">
        <f>F4354*C4354</f>
        <v>0</v>
      </c>
    </row>
    <row r="4355" spans="5:5">
      <c r="E4355" s="382">
        <f>F4355*C4355</f>
        <v>0</v>
      </c>
    </row>
    <row r="4356" spans="5:5">
      <c r="E4356" s="382">
        <f>F4356*C4356</f>
        <v>0</v>
      </c>
    </row>
    <row r="4357" spans="5:5">
      <c r="E4357" s="382">
        <f>F4357*C4357</f>
        <v>0</v>
      </c>
    </row>
    <row r="4358" spans="5:5">
      <c r="E4358" s="382">
        <f>F4358*C4358</f>
        <v>0</v>
      </c>
    </row>
    <row r="4359" spans="5:5">
      <c r="E4359" s="382">
        <f>F4359*C4359</f>
        <v>0</v>
      </c>
    </row>
    <row r="4360" spans="5:5">
      <c r="E4360" s="382">
        <f>F4360*C4360</f>
        <v>0</v>
      </c>
    </row>
    <row r="4361" spans="5:5">
      <c r="E4361" s="382">
        <f>F4361*C4361</f>
        <v>0</v>
      </c>
    </row>
    <row r="4362" spans="5:5">
      <c r="E4362" s="382">
        <f>F4362*C4362</f>
        <v>0</v>
      </c>
    </row>
    <row r="4363" spans="5:5">
      <c r="E4363" s="382">
        <f>F4363*C4363</f>
        <v>0</v>
      </c>
    </row>
    <row r="4364" spans="5:5">
      <c r="E4364" s="382">
        <f>F4364*C4364</f>
        <v>0</v>
      </c>
    </row>
    <row r="4365" spans="5:5">
      <c r="E4365" s="382">
        <f>F4365*C4365</f>
        <v>0</v>
      </c>
    </row>
    <row r="4366" spans="5:5">
      <c r="E4366" s="382">
        <f>F4366*C4366</f>
        <v>0</v>
      </c>
    </row>
    <row r="4367" spans="5:5">
      <c r="E4367" s="382">
        <f>F4367*C4367</f>
        <v>0</v>
      </c>
    </row>
    <row r="4368" spans="5:5">
      <c r="E4368" s="382">
        <f>F4368*C4368</f>
        <v>0</v>
      </c>
    </row>
    <row r="4369" spans="5:5">
      <c r="E4369" s="382">
        <f>F4369*C4369</f>
        <v>0</v>
      </c>
    </row>
    <row r="4370" spans="5:5">
      <c r="E4370" s="382">
        <f>F4370*C4370</f>
        <v>0</v>
      </c>
    </row>
    <row r="4371" spans="5:5">
      <c r="E4371" s="382">
        <f>F4371*C4371</f>
        <v>0</v>
      </c>
    </row>
    <row r="4372" spans="5:5">
      <c r="E4372" s="382">
        <f>F4372*C4372</f>
        <v>0</v>
      </c>
    </row>
    <row r="4373" spans="5:5">
      <c r="E4373" s="382">
        <f>F4373*C4373</f>
        <v>0</v>
      </c>
    </row>
    <row r="4374" spans="5:5">
      <c r="E4374" s="382">
        <f>F4374*C4374</f>
        <v>0</v>
      </c>
    </row>
    <row r="4375" spans="5:5">
      <c r="E4375" s="382">
        <f>F4375*C4375</f>
        <v>0</v>
      </c>
    </row>
    <row r="4376" spans="5:5">
      <c r="E4376" s="382">
        <f>F4376*C4376</f>
        <v>0</v>
      </c>
    </row>
    <row r="4377" spans="5:5">
      <c r="E4377" s="382">
        <f>F4377*C4377</f>
        <v>0</v>
      </c>
    </row>
    <row r="4378" spans="5:5">
      <c r="E4378" s="382">
        <f>F4378*C4378</f>
        <v>0</v>
      </c>
    </row>
    <row r="4379" spans="5:5">
      <c r="E4379" s="382">
        <f>F4379*C4379</f>
        <v>0</v>
      </c>
    </row>
    <row r="4380" spans="5:5">
      <c r="E4380" s="382">
        <f>F4380*C4380</f>
        <v>0</v>
      </c>
    </row>
    <row r="4381" spans="5:5">
      <c r="E4381" s="382">
        <f>F4381*C4381</f>
        <v>0</v>
      </c>
    </row>
    <row r="4382" spans="5:5">
      <c r="E4382" s="382">
        <f>F4382*C4382</f>
        <v>0</v>
      </c>
    </row>
    <row r="4383" spans="5:5">
      <c r="E4383" s="382">
        <f>F4383*C4383</f>
        <v>0</v>
      </c>
    </row>
    <row r="4384" spans="5:5">
      <c r="E4384" s="382">
        <f>F4384*C4384</f>
        <v>0</v>
      </c>
    </row>
    <row r="4385" spans="5:5">
      <c r="E4385" s="382">
        <f>F4385*C4385</f>
        <v>0</v>
      </c>
    </row>
    <row r="4386" spans="5:5">
      <c r="E4386" s="382">
        <f>F4386*C4386</f>
        <v>0</v>
      </c>
    </row>
    <row r="4387" spans="5:5">
      <c r="E4387" s="382">
        <f>F4387*C4387</f>
        <v>0</v>
      </c>
    </row>
    <row r="4388" spans="5:5">
      <c r="E4388" s="382">
        <f>F4388*C4388</f>
        <v>0</v>
      </c>
    </row>
    <row r="4389" spans="5:5">
      <c r="E4389" s="382">
        <f>F4389*C4389</f>
        <v>0</v>
      </c>
    </row>
    <row r="4390" spans="5:5">
      <c r="E4390" s="382">
        <f>F4390*C4390</f>
        <v>0</v>
      </c>
    </row>
    <row r="4391" spans="5:5">
      <c r="E4391" s="382">
        <f>F4391*C4391</f>
        <v>0</v>
      </c>
    </row>
    <row r="4392" spans="5:5">
      <c r="E4392" s="382">
        <f>F4392*C4392</f>
        <v>0</v>
      </c>
    </row>
    <row r="4393" spans="5:5">
      <c r="E4393" s="382">
        <f>F4393*C4393</f>
        <v>0</v>
      </c>
    </row>
    <row r="4394" spans="5:5">
      <c r="E4394" s="382">
        <f>F4394*C4394</f>
        <v>0</v>
      </c>
    </row>
    <row r="4395" spans="5:5">
      <c r="E4395" s="382">
        <f>F4395*C4395</f>
        <v>0</v>
      </c>
    </row>
    <row r="4396" spans="5:5">
      <c r="E4396" s="382">
        <f>F4396*C4396</f>
        <v>0</v>
      </c>
    </row>
    <row r="4397" spans="5:5">
      <c r="E4397" s="382">
        <f>F4397*C4397</f>
        <v>0</v>
      </c>
    </row>
    <row r="4398" spans="5:5">
      <c r="E4398" s="382">
        <f>F4398*C4398</f>
        <v>0</v>
      </c>
    </row>
    <row r="4399" spans="5:5">
      <c r="E4399" s="382">
        <f>F4399*C4399</f>
        <v>0</v>
      </c>
    </row>
    <row r="4400" spans="5:5">
      <c r="E4400" s="382">
        <f>F4400*C4400</f>
        <v>0</v>
      </c>
    </row>
    <row r="4401" spans="5:5">
      <c r="E4401" s="382">
        <f>F4401*C4401</f>
        <v>0</v>
      </c>
    </row>
    <row r="4402" spans="5:5">
      <c r="E4402" s="382">
        <f>F4402*C4402</f>
        <v>0</v>
      </c>
    </row>
    <row r="4403" spans="5:5">
      <c r="E4403" s="382">
        <f>F4403*C4403</f>
        <v>0</v>
      </c>
    </row>
    <row r="4404" spans="5:5">
      <c r="E4404" s="382">
        <f>F4404*C4404</f>
        <v>0</v>
      </c>
    </row>
    <row r="4405" spans="5:5">
      <c r="E4405" s="382">
        <f>F4405*C4405</f>
        <v>0</v>
      </c>
    </row>
    <row r="4406" spans="5:5">
      <c r="E4406" s="382">
        <f>F4406*C4406</f>
        <v>0</v>
      </c>
    </row>
    <row r="4407" spans="5:5">
      <c r="E4407" s="382">
        <f>F4407*C4407</f>
        <v>0</v>
      </c>
    </row>
    <row r="4408" spans="5:5">
      <c r="E4408" s="382">
        <f>F4408*C4408</f>
        <v>0</v>
      </c>
    </row>
    <row r="4409" spans="5:5">
      <c r="E4409" s="382">
        <f>F4409*C4409</f>
        <v>0</v>
      </c>
    </row>
    <row r="4410" spans="5:5">
      <c r="E4410" s="382">
        <f>F4410*C4410</f>
        <v>0</v>
      </c>
    </row>
    <row r="4411" spans="5:5">
      <c r="E4411" s="382">
        <f>F4411*C4411</f>
        <v>0</v>
      </c>
    </row>
    <row r="4412" spans="5:5">
      <c r="E4412" s="382">
        <f>F4412*C4412</f>
        <v>0</v>
      </c>
    </row>
    <row r="4413" spans="5:5">
      <c r="E4413" s="382">
        <f>F4413*C4413</f>
        <v>0</v>
      </c>
    </row>
    <row r="4414" spans="5:5">
      <c r="E4414" s="382">
        <f>F4414*C4414</f>
        <v>0</v>
      </c>
    </row>
    <row r="4415" spans="5:5">
      <c r="E4415" s="382">
        <f>F4415*C4415</f>
        <v>0</v>
      </c>
    </row>
    <row r="4416" spans="5:5">
      <c r="E4416" s="382">
        <f>F4416*C4416</f>
        <v>0</v>
      </c>
    </row>
    <row r="4417" spans="5:5">
      <c r="E4417" s="382">
        <f>F4417*C4417</f>
        <v>0</v>
      </c>
    </row>
    <row r="4418" spans="5:5">
      <c r="E4418" s="382">
        <f>F4418*C4418</f>
        <v>0</v>
      </c>
    </row>
    <row r="4419" spans="5:5">
      <c r="E4419" s="382">
        <f>F4419*C4419</f>
        <v>0</v>
      </c>
    </row>
    <row r="4420" spans="5:5">
      <c r="E4420" s="382">
        <f>F4420*C4420</f>
        <v>0</v>
      </c>
    </row>
    <row r="4421" spans="5:5">
      <c r="E4421" s="382">
        <f>F4421*C4421</f>
        <v>0</v>
      </c>
    </row>
    <row r="4422" spans="5:5">
      <c r="E4422" s="382">
        <f>F4422*C4422</f>
        <v>0</v>
      </c>
    </row>
    <row r="4423" spans="5:5">
      <c r="E4423" s="382">
        <f>F4423*C4423</f>
        <v>0</v>
      </c>
    </row>
    <row r="4424" spans="5:5">
      <c r="E4424" s="382">
        <f>F4424*C4424</f>
        <v>0</v>
      </c>
    </row>
    <row r="4425" spans="5:5">
      <c r="E4425" s="382">
        <f>F4425*C4425</f>
        <v>0</v>
      </c>
    </row>
    <row r="4426" spans="5:5">
      <c r="E4426" s="382">
        <f>F4426*C4426</f>
        <v>0</v>
      </c>
    </row>
    <row r="4427" spans="5:5">
      <c r="E4427" s="382">
        <f>F4427*C4427</f>
        <v>0</v>
      </c>
    </row>
    <row r="4428" spans="5:5">
      <c r="E4428" s="382">
        <f>F4428*C4428</f>
        <v>0</v>
      </c>
    </row>
    <row r="4429" spans="5:5">
      <c r="E4429" s="382">
        <f>F4429*C4429</f>
        <v>0</v>
      </c>
    </row>
    <row r="4430" spans="5:5">
      <c r="E4430" s="382">
        <f>F4430*C4430</f>
        <v>0</v>
      </c>
    </row>
    <row r="4431" spans="5:5">
      <c r="E4431" s="382">
        <f>F4431*C4431</f>
        <v>0</v>
      </c>
    </row>
    <row r="4432" spans="5:5">
      <c r="E4432" s="382">
        <f>F4432*C4432</f>
        <v>0</v>
      </c>
    </row>
    <row r="4433" spans="5:5">
      <c r="E4433" s="382">
        <f>F4433*C4433</f>
        <v>0</v>
      </c>
    </row>
    <row r="4434" spans="5:5">
      <c r="E4434" s="382">
        <f>F4434*C4434</f>
        <v>0</v>
      </c>
    </row>
    <row r="4435" spans="5:5">
      <c r="E4435" s="382">
        <f>F4435*C4435</f>
        <v>0</v>
      </c>
    </row>
    <row r="4436" spans="5:5">
      <c r="E4436" s="382">
        <f>F4436*C4436</f>
        <v>0</v>
      </c>
    </row>
    <row r="4437" spans="5:5">
      <c r="E4437" s="382">
        <f>F4437*C4437</f>
        <v>0</v>
      </c>
    </row>
    <row r="4438" spans="5:5">
      <c r="E4438" s="382">
        <f>F4438*C4438</f>
        <v>0</v>
      </c>
    </row>
    <row r="4439" spans="5:5">
      <c r="E4439" s="382">
        <f>F4439*C4439</f>
        <v>0</v>
      </c>
    </row>
    <row r="4440" spans="5:5">
      <c r="E4440" s="382">
        <f>F4440*C4440</f>
        <v>0</v>
      </c>
    </row>
    <row r="4441" spans="5:5">
      <c r="E4441" s="382">
        <f>F4441*C4441</f>
        <v>0</v>
      </c>
    </row>
    <row r="4442" spans="5:5">
      <c r="E4442" s="382">
        <f>F4442*C4442</f>
        <v>0</v>
      </c>
    </row>
    <row r="4443" spans="5:5">
      <c r="E4443" s="382">
        <f>F4443*C4443</f>
        <v>0</v>
      </c>
    </row>
    <row r="4444" spans="5:5">
      <c r="E4444" s="382">
        <f>F4444*C4444</f>
        <v>0</v>
      </c>
    </row>
    <row r="4445" spans="5:5">
      <c r="E4445" s="382">
        <f>F4445*C4445</f>
        <v>0</v>
      </c>
    </row>
    <row r="4446" spans="5:5">
      <c r="E4446" s="382">
        <f>F4446*C4446</f>
        <v>0</v>
      </c>
    </row>
    <row r="4447" spans="5:5">
      <c r="E4447" s="382">
        <f>F4447*C4447</f>
        <v>0</v>
      </c>
    </row>
    <row r="4448" spans="5:5">
      <c r="E4448" s="382">
        <f>F4448*C4448</f>
        <v>0</v>
      </c>
    </row>
    <row r="4449" spans="5:5">
      <c r="E4449" s="382">
        <f>F4449*C4449</f>
        <v>0</v>
      </c>
    </row>
    <row r="4450" spans="5:5">
      <c r="E4450" s="382">
        <f>F4450*C4450</f>
        <v>0</v>
      </c>
    </row>
    <row r="4451" spans="5:5">
      <c r="E4451" s="382">
        <f>F4451*C4451</f>
        <v>0</v>
      </c>
    </row>
    <row r="4452" spans="5:5">
      <c r="E4452" s="382">
        <f>F4452*C4452</f>
        <v>0</v>
      </c>
    </row>
    <row r="4453" spans="5:5">
      <c r="E4453" s="382">
        <f>F4453*C4453</f>
        <v>0</v>
      </c>
    </row>
    <row r="4454" spans="5:5">
      <c r="E4454" s="382">
        <f>F4454*C4454</f>
        <v>0</v>
      </c>
    </row>
    <row r="4455" spans="5:5">
      <c r="E4455" s="382">
        <f>F4455*C4455</f>
        <v>0</v>
      </c>
    </row>
    <row r="4456" spans="5:5">
      <c r="E4456" s="382">
        <f>F4456*C4456</f>
        <v>0</v>
      </c>
    </row>
    <row r="4457" spans="5:5">
      <c r="E4457" s="382">
        <f>F4457*C4457</f>
        <v>0</v>
      </c>
    </row>
    <row r="4458" spans="5:5">
      <c r="E4458" s="382">
        <f>F4458*C4458</f>
        <v>0</v>
      </c>
    </row>
    <row r="4459" spans="5:5">
      <c r="E4459" s="382">
        <f>F4459*C4459</f>
        <v>0</v>
      </c>
    </row>
    <row r="4460" spans="5:5">
      <c r="E4460" s="382">
        <f>F4460*C4460</f>
        <v>0</v>
      </c>
    </row>
    <row r="4461" spans="5:5">
      <c r="E4461" s="382">
        <f>F4461*C4461</f>
        <v>0</v>
      </c>
    </row>
    <row r="4462" spans="5:5">
      <c r="E4462" s="382">
        <f>F4462*C4462</f>
        <v>0</v>
      </c>
    </row>
    <row r="4463" spans="5:5">
      <c r="E4463" s="382">
        <f>F4463*C4463</f>
        <v>0</v>
      </c>
    </row>
    <row r="4464" spans="5:5">
      <c r="E4464" s="382">
        <f>F4464*C4464</f>
        <v>0</v>
      </c>
    </row>
    <row r="4465" spans="5:5">
      <c r="E4465" s="382">
        <f>F4465*C4465</f>
        <v>0</v>
      </c>
    </row>
    <row r="4466" spans="5:5">
      <c r="E4466" s="382">
        <f>F4466*C4466</f>
        <v>0</v>
      </c>
    </row>
    <row r="4467" spans="5:5">
      <c r="E4467" s="382">
        <f>F4467*C4467</f>
        <v>0</v>
      </c>
    </row>
    <row r="4468" spans="5:5">
      <c r="E4468" s="382">
        <f>F4468*C4468</f>
        <v>0</v>
      </c>
    </row>
    <row r="4469" spans="5:5">
      <c r="E4469" s="382">
        <f>F4469*C4469</f>
        <v>0</v>
      </c>
    </row>
    <row r="4470" spans="5:5">
      <c r="E4470" s="382">
        <f>F4470*C4470</f>
        <v>0</v>
      </c>
    </row>
    <row r="4471" spans="5:5">
      <c r="E4471" s="382">
        <f>F4471*C4471</f>
        <v>0</v>
      </c>
    </row>
    <row r="4472" spans="5:5">
      <c r="E4472" s="382">
        <f>F4472*C4472</f>
        <v>0</v>
      </c>
    </row>
    <row r="4473" spans="5:5">
      <c r="E4473" s="382">
        <f>F4473*C4473</f>
        <v>0</v>
      </c>
    </row>
    <row r="4474" spans="5:5">
      <c r="E4474" s="382">
        <f>F4474*C4474</f>
        <v>0</v>
      </c>
    </row>
    <row r="4475" spans="5:5">
      <c r="E4475" s="382">
        <f>F4475*C4475</f>
        <v>0</v>
      </c>
    </row>
    <row r="4476" spans="5:5">
      <c r="E4476" s="382">
        <f>F4476*C4476</f>
        <v>0</v>
      </c>
    </row>
    <row r="4477" spans="5:5">
      <c r="E4477" s="382">
        <f>F4477*C4477</f>
        <v>0</v>
      </c>
    </row>
    <row r="4478" spans="5:5">
      <c r="E4478" s="382">
        <f>F4478*C4478</f>
        <v>0</v>
      </c>
    </row>
    <row r="4479" spans="5:5">
      <c r="E4479" s="382">
        <f>F4479*C4479</f>
        <v>0</v>
      </c>
    </row>
    <row r="4480" spans="5:5">
      <c r="E4480" s="382">
        <f>F4480*C4480</f>
        <v>0</v>
      </c>
    </row>
    <row r="4481" spans="5:5">
      <c r="E4481" s="382">
        <f>F4481*C4481</f>
        <v>0</v>
      </c>
    </row>
    <row r="4482" spans="5:5">
      <c r="E4482" s="382">
        <f>F4482*C4482</f>
        <v>0</v>
      </c>
    </row>
    <row r="4483" spans="5:5">
      <c r="E4483" s="382">
        <f>F4483*C4483</f>
        <v>0</v>
      </c>
    </row>
    <row r="4484" spans="5:5">
      <c r="E4484" s="382">
        <f>F4484*C4484</f>
        <v>0</v>
      </c>
    </row>
    <row r="4485" spans="5:5">
      <c r="E4485" s="382">
        <f>F4485*C4485</f>
        <v>0</v>
      </c>
    </row>
    <row r="4486" spans="5:5">
      <c r="E4486" s="382">
        <f>F4486*C4486</f>
        <v>0</v>
      </c>
    </row>
    <row r="4487" spans="5:5">
      <c r="E4487" s="382">
        <f>F4487*C4487</f>
        <v>0</v>
      </c>
    </row>
    <row r="4488" spans="5:5">
      <c r="E4488" s="382">
        <f>F4488*C4488</f>
        <v>0</v>
      </c>
    </row>
    <row r="4489" spans="5:5">
      <c r="E4489" s="382">
        <f>F4489*C4489</f>
        <v>0</v>
      </c>
    </row>
    <row r="4490" spans="5:5">
      <c r="E4490" s="382">
        <f>F4490*C4490</f>
        <v>0</v>
      </c>
    </row>
    <row r="4491" spans="5:5">
      <c r="E4491" s="382">
        <f>F4491*C4491</f>
        <v>0</v>
      </c>
    </row>
    <row r="4492" spans="5:5">
      <c r="E4492" s="382">
        <f>F4492*C4492</f>
        <v>0</v>
      </c>
    </row>
    <row r="4493" spans="5:5">
      <c r="E4493" s="382">
        <f>F4493*C4493</f>
        <v>0</v>
      </c>
    </row>
    <row r="4494" spans="5:5">
      <c r="E4494" s="382">
        <f>F4494*C4494</f>
        <v>0</v>
      </c>
    </row>
    <row r="4495" spans="5:5">
      <c r="E4495" s="382">
        <f>F4495*C4495</f>
        <v>0</v>
      </c>
    </row>
    <row r="4496" spans="5:5">
      <c r="E4496" s="382">
        <f>F4496*C4496</f>
        <v>0</v>
      </c>
    </row>
    <row r="4497" spans="5:5">
      <c r="E4497" s="382">
        <f>F4497*C4497</f>
        <v>0</v>
      </c>
    </row>
    <row r="4498" spans="5:5">
      <c r="E4498" s="382">
        <f>F4498*C4498</f>
        <v>0</v>
      </c>
    </row>
    <row r="4499" spans="5:5">
      <c r="E4499" s="382">
        <f>F4499*C4499</f>
        <v>0</v>
      </c>
    </row>
    <row r="4500" spans="5:5">
      <c r="E4500" s="382">
        <f>F4500*C4500</f>
        <v>0</v>
      </c>
    </row>
    <row r="4501" spans="5:5">
      <c r="E4501" s="382">
        <f>F4501*C4501</f>
        <v>0</v>
      </c>
    </row>
    <row r="4502" spans="5:5">
      <c r="E4502" s="382">
        <f>F4502*C4502</f>
        <v>0</v>
      </c>
    </row>
    <row r="4503" spans="5:5">
      <c r="E4503" s="382">
        <f>F4503*C4503</f>
        <v>0</v>
      </c>
    </row>
    <row r="4504" spans="5:5">
      <c r="E4504" s="382">
        <f>F4504*C4504</f>
        <v>0</v>
      </c>
    </row>
    <row r="4505" spans="5:5">
      <c r="E4505" s="382">
        <f>F4505*C4505</f>
        <v>0</v>
      </c>
    </row>
    <row r="4506" spans="5:5">
      <c r="E4506" s="382">
        <f>F4506*C4506</f>
        <v>0</v>
      </c>
    </row>
    <row r="4507" spans="5:5">
      <c r="E4507" s="382">
        <f>F4507*C4507</f>
        <v>0</v>
      </c>
    </row>
    <row r="4508" spans="5:5">
      <c r="E4508" s="382">
        <f>F4508*C4508</f>
        <v>0</v>
      </c>
    </row>
    <row r="4509" spans="5:5">
      <c r="E4509" s="382">
        <f>F4509*C4509</f>
        <v>0</v>
      </c>
    </row>
    <row r="4510" spans="5:5">
      <c r="E4510" s="382">
        <f>F4510*C4510</f>
        <v>0</v>
      </c>
    </row>
    <row r="4511" spans="5:5">
      <c r="E4511" s="382">
        <f>F4511*C4511</f>
        <v>0</v>
      </c>
    </row>
    <row r="4512" spans="5:5">
      <c r="E4512" s="382">
        <f>F4512*C4512</f>
        <v>0</v>
      </c>
    </row>
    <row r="4513" spans="5:5">
      <c r="E4513" s="382">
        <f>F4513*C4513</f>
        <v>0</v>
      </c>
    </row>
    <row r="4514" spans="5:5">
      <c r="E4514" s="382">
        <f>F4514*C4514</f>
        <v>0</v>
      </c>
    </row>
    <row r="4515" spans="5:5">
      <c r="E4515" s="382">
        <f>F4515*C4515</f>
        <v>0</v>
      </c>
    </row>
    <row r="4516" spans="5:5">
      <c r="E4516" s="382">
        <f>F4516*C4516</f>
        <v>0</v>
      </c>
    </row>
    <row r="4517" spans="5:5">
      <c r="E4517" s="382">
        <f>F4517*C4517</f>
        <v>0</v>
      </c>
    </row>
    <row r="4518" spans="5:5">
      <c r="E4518" s="382">
        <f>F4518*C4518</f>
        <v>0</v>
      </c>
    </row>
    <row r="4519" spans="5:5">
      <c r="E4519" s="382">
        <f>F4519*C4519</f>
        <v>0</v>
      </c>
    </row>
    <row r="4520" spans="5:5">
      <c r="E4520" s="382">
        <f>F4520*C4520</f>
        <v>0</v>
      </c>
    </row>
    <row r="4521" spans="5:5">
      <c r="E4521" s="382">
        <f>F4521*C4521</f>
        <v>0</v>
      </c>
    </row>
    <row r="4522" spans="5:5">
      <c r="E4522" s="382">
        <f>F4522*C4522</f>
        <v>0</v>
      </c>
    </row>
    <row r="4523" spans="5:5">
      <c r="E4523" s="382">
        <f>F4523*C4523</f>
        <v>0</v>
      </c>
    </row>
    <row r="4524" spans="5:5">
      <c r="E4524" s="382">
        <f>F4524*C4524</f>
        <v>0</v>
      </c>
    </row>
    <row r="4525" spans="5:5">
      <c r="E4525" s="382">
        <f>F4525*C4525</f>
        <v>0</v>
      </c>
    </row>
    <row r="4526" spans="5:5">
      <c r="E4526" s="382">
        <f>F4526*C4526</f>
        <v>0</v>
      </c>
    </row>
    <row r="4527" spans="5:5">
      <c r="E4527" s="382">
        <f>F4527*C4527</f>
        <v>0</v>
      </c>
    </row>
    <row r="4528" spans="5:5">
      <c r="E4528" s="382">
        <f>F4528*C4528</f>
        <v>0</v>
      </c>
    </row>
    <row r="4529" spans="5:5">
      <c r="E4529" s="382">
        <f>F4529*C4529</f>
        <v>0</v>
      </c>
    </row>
    <row r="4530" spans="5:5">
      <c r="E4530" s="382">
        <f>F4530*C4530</f>
        <v>0</v>
      </c>
    </row>
    <row r="4531" spans="5:5">
      <c r="E4531" s="382">
        <f>F4531*C4531</f>
        <v>0</v>
      </c>
    </row>
    <row r="4532" spans="5:5">
      <c r="E4532" s="382">
        <f>F4532*C4532</f>
        <v>0</v>
      </c>
    </row>
    <row r="4533" spans="5:5">
      <c r="E4533" s="382">
        <f>F4533*C4533</f>
        <v>0</v>
      </c>
    </row>
    <row r="4534" spans="5:5">
      <c r="E4534" s="382">
        <f>F4534*C4534</f>
        <v>0</v>
      </c>
    </row>
    <row r="4535" spans="5:5">
      <c r="E4535" s="382">
        <f>F4535*C4535</f>
        <v>0</v>
      </c>
    </row>
    <row r="4536" spans="5:5">
      <c r="E4536" s="382">
        <f>F4536*C4536</f>
        <v>0</v>
      </c>
    </row>
    <row r="4537" spans="5:5">
      <c r="E4537" s="382">
        <f>F4537*C4537</f>
        <v>0</v>
      </c>
    </row>
    <row r="4538" spans="5:5">
      <c r="E4538" s="382">
        <f>F4538*C4538</f>
        <v>0</v>
      </c>
    </row>
    <row r="4539" spans="5:5">
      <c r="E4539" s="382">
        <f>F4539*C4539</f>
        <v>0</v>
      </c>
    </row>
    <row r="4540" spans="5:5">
      <c r="E4540" s="382">
        <f>F4540*C4540</f>
        <v>0</v>
      </c>
    </row>
    <row r="4541" spans="5:5">
      <c r="E4541" s="382">
        <f>F4541*C4541</f>
        <v>0</v>
      </c>
    </row>
    <row r="4542" spans="5:5">
      <c r="E4542" s="382">
        <f>F4542*C4542</f>
        <v>0</v>
      </c>
    </row>
    <row r="4543" spans="5:5">
      <c r="E4543" s="382">
        <f>F4543*C4543</f>
        <v>0</v>
      </c>
    </row>
    <row r="4544" spans="5:5">
      <c r="E4544" s="382">
        <f>F4544*C4544</f>
        <v>0</v>
      </c>
    </row>
    <row r="4545" spans="5:5">
      <c r="E4545" s="382">
        <f>F4545*C4545</f>
        <v>0</v>
      </c>
    </row>
    <row r="4546" spans="5:5">
      <c r="E4546" s="382">
        <f>F4546*C4546</f>
        <v>0</v>
      </c>
    </row>
    <row r="4547" spans="5:5">
      <c r="E4547" s="382">
        <f>F4547*C4547</f>
        <v>0</v>
      </c>
    </row>
    <row r="4548" spans="5:5">
      <c r="E4548" s="382">
        <f>F4548*C4548</f>
        <v>0</v>
      </c>
    </row>
    <row r="4549" spans="5:5">
      <c r="E4549" s="382">
        <f>F4549*C4549</f>
        <v>0</v>
      </c>
    </row>
    <row r="4550" spans="5:5">
      <c r="E4550" s="382">
        <f>F4550*C4550</f>
        <v>0</v>
      </c>
    </row>
    <row r="4551" spans="5:5">
      <c r="E4551" s="382">
        <f>F4551*C4551</f>
        <v>0</v>
      </c>
    </row>
    <row r="4552" spans="5:5">
      <c r="E4552" s="382">
        <f>F4552*C4552</f>
        <v>0</v>
      </c>
    </row>
    <row r="4553" spans="5:5">
      <c r="E4553" s="382">
        <f>F4553*C4553</f>
        <v>0</v>
      </c>
    </row>
    <row r="4554" spans="5:5">
      <c r="E4554" s="382">
        <f>F4554*C4554</f>
        <v>0</v>
      </c>
    </row>
    <row r="4555" spans="5:5">
      <c r="E4555" s="382">
        <f>F4555*C4555</f>
        <v>0</v>
      </c>
    </row>
    <row r="4556" spans="5:5">
      <c r="E4556" s="382">
        <f>F4556*C4556</f>
        <v>0</v>
      </c>
    </row>
    <row r="4557" spans="5:5">
      <c r="E4557" s="382">
        <f>F4557*C4557</f>
        <v>0</v>
      </c>
    </row>
    <row r="4558" spans="5:5">
      <c r="E4558" s="382">
        <f>F4558*C4558</f>
        <v>0</v>
      </c>
    </row>
    <row r="4559" spans="5:5">
      <c r="E4559" s="382">
        <f>F4559*C4559</f>
        <v>0</v>
      </c>
    </row>
    <row r="4560" spans="5:5">
      <c r="E4560" s="382">
        <f>F4560*C4560</f>
        <v>0</v>
      </c>
    </row>
    <row r="4561" spans="5:5">
      <c r="E4561" s="382">
        <f>F4561*C4561</f>
        <v>0</v>
      </c>
    </row>
    <row r="4562" spans="5:5">
      <c r="E4562" s="382">
        <f>F4562*C4562</f>
        <v>0</v>
      </c>
    </row>
    <row r="4563" spans="5:5">
      <c r="E4563" s="382">
        <f>F4563*C4563</f>
        <v>0</v>
      </c>
    </row>
    <row r="4564" spans="5:5">
      <c r="E4564" s="382">
        <f>F4564*C4564</f>
        <v>0</v>
      </c>
    </row>
    <row r="4565" spans="5:5">
      <c r="E4565" s="382">
        <f>F4565*C4565</f>
        <v>0</v>
      </c>
    </row>
    <row r="4566" spans="5:5">
      <c r="E4566" s="382">
        <f>F4566*C4566</f>
        <v>0</v>
      </c>
    </row>
    <row r="4567" spans="5:5">
      <c r="E4567" s="382">
        <f>F4567*C4567</f>
        <v>0</v>
      </c>
    </row>
    <row r="4568" spans="5:5">
      <c r="E4568" s="382">
        <f>F4568*C4568</f>
        <v>0</v>
      </c>
    </row>
    <row r="4569" spans="5:5">
      <c r="E4569" s="382">
        <f>F4569*C4569</f>
        <v>0</v>
      </c>
    </row>
    <row r="4570" spans="5:5">
      <c r="E4570" s="382">
        <f>F4570*C4570</f>
        <v>0</v>
      </c>
    </row>
    <row r="4571" spans="5:5">
      <c r="E4571" s="382">
        <f>F4571*C4571</f>
        <v>0</v>
      </c>
    </row>
    <row r="4572" spans="5:5">
      <c r="E4572" s="382">
        <f>F4572*C4572</f>
        <v>0</v>
      </c>
    </row>
    <row r="4573" spans="5:5">
      <c r="E4573" s="382">
        <f>F4573*C4573</f>
        <v>0</v>
      </c>
    </row>
    <row r="4574" spans="5:5">
      <c r="E4574" s="382">
        <f>F4574*C4574</f>
        <v>0</v>
      </c>
    </row>
    <row r="4575" spans="5:5">
      <c r="E4575" s="382">
        <f>F4575*C4575</f>
        <v>0</v>
      </c>
    </row>
    <row r="4576" spans="5:5">
      <c r="E4576" s="382">
        <f>F4576*C4576</f>
        <v>0</v>
      </c>
    </row>
    <row r="4577" spans="5:5">
      <c r="E4577" s="382">
        <f>F4577*C4577</f>
        <v>0</v>
      </c>
    </row>
    <row r="4578" spans="5:5">
      <c r="E4578" s="382">
        <f>F4578*C4578</f>
        <v>0</v>
      </c>
    </row>
    <row r="4579" spans="5:5">
      <c r="E4579" s="382">
        <f>F4579*C4579</f>
        <v>0</v>
      </c>
    </row>
    <row r="4580" spans="5:5">
      <c r="E4580" s="382">
        <f>F4580*C4580</f>
        <v>0</v>
      </c>
    </row>
    <row r="4581" spans="5:5">
      <c r="E4581" s="382">
        <f>F4581*C4581</f>
        <v>0</v>
      </c>
    </row>
    <row r="4582" spans="5:5">
      <c r="E4582" s="382">
        <f>F4582*C4582</f>
        <v>0</v>
      </c>
    </row>
    <row r="4583" spans="5:5">
      <c r="E4583" s="382">
        <f>F4583*C4583</f>
        <v>0</v>
      </c>
    </row>
    <row r="4584" spans="5:5">
      <c r="E4584" s="382">
        <f>F4584*C4584</f>
        <v>0</v>
      </c>
    </row>
    <row r="4585" spans="5:5">
      <c r="E4585" s="382">
        <f>F4585*C4585</f>
        <v>0</v>
      </c>
    </row>
    <row r="4586" spans="5:5">
      <c r="E4586" s="382">
        <f>F4586*C4586</f>
        <v>0</v>
      </c>
    </row>
    <row r="4587" spans="5:5">
      <c r="E4587" s="382">
        <f>F4587*C4587</f>
        <v>0</v>
      </c>
    </row>
    <row r="4588" spans="5:5">
      <c r="E4588" s="382">
        <f>F4588*C4588</f>
        <v>0</v>
      </c>
    </row>
    <row r="4589" spans="5:5">
      <c r="E4589" s="382">
        <f>F4589*C4589</f>
        <v>0</v>
      </c>
    </row>
    <row r="4590" spans="5:5">
      <c r="E4590" s="382">
        <f>F4590*C4590</f>
        <v>0</v>
      </c>
    </row>
    <row r="4591" spans="5:5">
      <c r="E4591" s="382">
        <f>F4591*C4591</f>
        <v>0</v>
      </c>
    </row>
    <row r="4592" spans="5:5">
      <c r="E4592" s="382">
        <f>F4592*C4592</f>
        <v>0</v>
      </c>
    </row>
    <row r="4593" spans="5:5">
      <c r="E4593" s="382">
        <f>F4593*C4593</f>
        <v>0</v>
      </c>
    </row>
    <row r="4594" spans="5:5">
      <c r="E4594" s="382">
        <f>F4594*C4594</f>
        <v>0</v>
      </c>
    </row>
    <row r="4595" spans="5:5">
      <c r="E4595" s="382">
        <f>F4595*C4595</f>
        <v>0</v>
      </c>
    </row>
    <row r="4596" spans="5:5">
      <c r="E4596" s="382">
        <f>F4596*C4596</f>
        <v>0</v>
      </c>
    </row>
    <row r="4597" spans="5:5">
      <c r="E4597" s="382">
        <f>F4597*C4597</f>
        <v>0</v>
      </c>
    </row>
    <row r="4598" spans="5:5">
      <c r="E4598" s="382">
        <f>F4598*C4598</f>
        <v>0</v>
      </c>
    </row>
    <row r="4599" spans="5:5">
      <c r="E4599" s="382">
        <f>F4599*C4599</f>
        <v>0</v>
      </c>
    </row>
    <row r="4600" spans="5:5">
      <c r="E4600" s="382">
        <f>F4600*C4600</f>
        <v>0</v>
      </c>
    </row>
    <row r="4601" spans="5:5">
      <c r="E4601" s="382">
        <f>F4601*C4601</f>
        <v>0</v>
      </c>
    </row>
    <row r="4602" spans="5:5">
      <c r="E4602" s="382">
        <f>F4602*C4602</f>
        <v>0</v>
      </c>
    </row>
    <row r="4603" spans="5:5">
      <c r="E4603" s="382">
        <f>F4603*C4603</f>
        <v>0</v>
      </c>
    </row>
    <row r="4604" spans="5:5">
      <c r="E4604" s="382">
        <f>F4604*C4604</f>
        <v>0</v>
      </c>
    </row>
    <row r="4605" spans="5:5">
      <c r="E4605" s="382">
        <f>F4605*C4605</f>
        <v>0</v>
      </c>
    </row>
    <row r="4606" spans="5:5">
      <c r="E4606" s="382">
        <f>F4606*C4606</f>
        <v>0</v>
      </c>
    </row>
    <row r="4607" spans="5:5">
      <c r="E4607" s="382">
        <f>F4607*C4607</f>
        <v>0</v>
      </c>
    </row>
    <row r="4608" spans="5:5">
      <c r="E4608" s="382">
        <f>F4608*C4608</f>
        <v>0</v>
      </c>
    </row>
    <row r="4609" spans="5:5">
      <c r="E4609" s="382">
        <f>F4609*C4609</f>
        <v>0</v>
      </c>
    </row>
    <row r="4610" spans="5:5">
      <c r="E4610" s="382">
        <f>F4610*C4610</f>
        <v>0</v>
      </c>
    </row>
    <row r="4611" spans="5:5">
      <c r="E4611" s="382">
        <f>F4611*C4611</f>
        <v>0</v>
      </c>
    </row>
    <row r="4612" spans="5:5">
      <c r="E4612" s="382">
        <f>F4612*C4612</f>
        <v>0</v>
      </c>
    </row>
    <row r="4613" spans="5:5">
      <c r="E4613" s="382">
        <f>F4613*C4613</f>
        <v>0</v>
      </c>
    </row>
    <row r="4614" spans="5:5">
      <c r="E4614" s="382">
        <f>F4614*C4614</f>
        <v>0</v>
      </c>
    </row>
    <row r="4615" spans="5:5">
      <c r="E4615" s="382">
        <f>F4615*C4615</f>
        <v>0</v>
      </c>
    </row>
    <row r="4616" spans="5:5">
      <c r="E4616" s="382">
        <f>F4616*C4616</f>
        <v>0</v>
      </c>
    </row>
    <row r="4617" spans="5:5">
      <c r="E4617" s="382">
        <f>F4617*C4617</f>
        <v>0</v>
      </c>
    </row>
    <row r="4618" spans="5:5">
      <c r="E4618" s="382">
        <f>F4618*C4618</f>
        <v>0</v>
      </c>
    </row>
    <row r="4619" spans="5:5">
      <c r="E4619" s="382">
        <f>F4619*C4619</f>
        <v>0</v>
      </c>
    </row>
    <row r="4620" spans="5:5">
      <c r="E4620" s="382">
        <f>F4620*C4620</f>
        <v>0</v>
      </c>
    </row>
    <row r="4621" spans="5:5">
      <c r="E4621" s="382">
        <f>F4621*C4621</f>
        <v>0</v>
      </c>
    </row>
    <row r="4622" spans="5:5">
      <c r="E4622" s="382">
        <f>F4622*C4622</f>
        <v>0</v>
      </c>
    </row>
    <row r="4623" spans="5:5">
      <c r="E4623" s="382">
        <f>F4623*C4623</f>
        <v>0</v>
      </c>
    </row>
    <row r="4624" spans="5:5">
      <c r="E4624" s="382">
        <f>F4624*C4624</f>
        <v>0</v>
      </c>
    </row>
    <row r="4625" spans="5:5">
      <c r="E4625" s="382">
        <f>F4625*C4625</f>
        <v>0</v>
      </c>
    </row>
    <row r="4626" spans="5:5">
      <c r="E4626" s="382">
        <f>F4626*C4626</f>
        <v>0</v>
      </c>
    </row>
    <row r="4627" spans="5:5">
      <c r="E4627" s="382">
        <f>F4627*C4627</f>
        <v>0</v>
      </c>
    </row>
    <row r="4628" spans="5:5">
      <c r="E4628" s="382">
        <f>F4628*C4628</f>
        <v>0</v>
      </c>
    </row>
    <row r="4629" spans="5:5">
      <c r="E4629" s="382">
        <f>F4629*C4629</f>
        <v>0</v>
      </c>
    </row>
    <row r="4630" spans="5:5">
      <c r="E4630" s="382">
        <f>F4630*C4630</f>
        <v>0</v>
      </c>
    </row>
    <row r="4631" spans="5:5">
      <c r="E4631" s="382">
        <f>F4631*C4631</f>
        <v>0</v>
      </c>
    </row>
    <row r="4632" spans="5:5">
      <c r="E4632" s="382">
        <f>F4632*C4632</f>
        <v>0</v>
      </c>
    </row>
    <row r="4633" spans="5:5">
      <c r="E4633" s="382">
        <f>F4633*C4633</f>
        <v>0</v>
      </c>
    </row>
    <row r="4634" spans="5:5">
      <c r="E4634" s="382">
        <f>F4634*C4634</f>
        <v>0</v>
      </c>
    </row>
    <row r="4635" spans="5:5">
      <c r="E4635" s="382">
        <f>F4635*C4635</f>
        <v>0</v>
      </c>
    </row>
    <row r="4636" spans="5:5">
      <c r="E4636" s="382">
        <f>F4636*C4636</f>
        <v>0</v>
      </c>
    </row>
    <row r="4637" spans="5:5">
      <c r="E4637" s="382">
        <f>F4637*C4637</f>
        <v>0</v>
      </c>
    </row>
    <row r="4638" spans="5:5">
      <c r="E4638" s="382">
        <f>F4638*C4638</f>
        <v>0</v>
      </c>
    </row>
    <row r="4639" spans="5:5">
      <c r="E4639" s="382">
        <f>F4639*C4639</f>
        <v>0</v>
      </c>
    </row>
    <row r="4640" spans="5:5">
      <c r="E4640" s="382">
        <f>F4640*C4640</f>
        <v>0</v>
      </c>
    </row>
    <row r="4641" spans="5:5">
      <c r="E4641" s="382">
        <f>F4641*C4641</f>
        <v>0</v>
      </c>
    </row>
    <row r="4642" spans="5:5">
      <c r="E4642" s="382">
        <f>F4642*C4642</f>
        <v>0</v>
      </c>
    </row>
    <row r="4643" spans="5:5">
      <c r="E4643" s="382">
        <f>F4643*C4643</f>
        <v>0</v>
      </c>
    </row>
    <row r="4644" spans="5:5">
      <c r="E4644" s="382">
        <f>F4644*C4644</f>
        <v>0</v>
      </c>
    </row>
    <row r="4645" spans="5:5">
      <c r="E4645" s="382">
        <f>F4645*C4645</f>
        <v>0</v>
      </c>
    </row>
    <row r="4646" spans="5:5">
      <c r="E4646" s="382">
        <f>F4646*C4646</f>
        <v>0</v>
      </c>
    </row>
    <row r="4647" spans="5:5">
      <c r="E4647" s="382">
        <f>F4647*C4647</f>
        <v>0</v>
      </c>
    </row>
    <row r="4648" spans="5:5">
      <c r="E4648" s="382">
        <f>F4648*C4648</f>
        <v>0</v>
      </c>
    </row>
    <row r="4649" spans="5:5">
      <c r="E4649" s="382">
        <f>F4649*C4649</f>
        <v>0</v>
      </c>
    </row>
    <row r="4650" spans="5:5">
      <c r="E4650" s="382">
        <f>F4650*C4650</f>
        <v>0</v>
      </c>
    </row>
    <row r="4651" spans="5:5">
      <c r="E4651" s="382">
        <f>F4651*C4651</f>
        <v>0</v>
      </c>
    </row>
    <row r="4652" spans="5:5">
      <c r="E4652" s="382">
        <f>F4652*C4652</f>
        <v>0</v>
      </c>
    </row>
    <row r="4653" spans="5:5">
      <c r="E4653" s="382">
        <f>F4653*C4653</f>
        <v>0</v>
      </c>
    </row>
    <row r="4654" spans="5:5">
      <c r="E4654" s="382">
        <f>F4654*C4654</f>
        <v>0</v>
      </c>
    </row>
    <row r="4655" spans="5:5">
      <c r="E4655" s="382">
        <f>F4655*C4655</f>
        <v>0</v>
      </c>
    </row>
    <row r="4656" spans="5:5">
      <c r="E4656" s="382">
        <f>F4656*C4656</f>
        <v>0</v>
      </c>
    </row>
    <row r="4657" spans="5:5">
      <c r="E4657" s="382">
        <f>F4657*C4657</f>
        <v>0</v>
      </c>
    </row>
    <row r="4658" spans="5:5">
      <c r="E4658" s="382">
        <f>F4658*C4658</f>
        <v>0</v>
      </c>
    </row>
    <row r="4659" spans="5:5">
      <c r="E4659" s="382">
        <f>F4659*C4659</f>
        <v>0</v>
      </c>
    </row>
    <row r="4660" spans="5:5">
      <c r="E4660" s="382">
        <f>F4660*C4660</f>
        <v>0</v>
      </c>
    </row>
    <row r="4661" spans="5:5">
      <c r="E4661" s="382">
        <f>F4661*C4661</f>
        <v>0</v>
      </c>
    </row>
    <row r="4662" spans="5:5">
      <c r="E4662" s="382">
        <f>F4662*C4662</f>
        <v>0</v>
      </c>
    </row>
    <row r="4663" spans="5:5">
      <c r="E4663" s="382">
        <f>F4663*C4663</f>
        <v>0</v>
      </c>
    </row>
    <row r="4664" spans="5:5">
      <c r="E4664" s="382">
        <f>F4664*C4664</f>
        <v>0</v>
      </c>
    </row>
    <row r="4665" spans="5:5">
      <c r="E4665" s="382">
        <f>F4665*C4665</f>
        <v>0</v>
      </c>
    </row>
    <row r="4666" spans="5:5">
      <c r="E4666" s="382">
        <f>F4666*C4666</f>
        <v>0</v>
      </c>
    </row>
    <row r="4667" spans="5:5">
      <c r="E4667" s="382">
        <f>F4667*C4667</f>
        <v>0</v>
      </c>
    </row>
    <row r="4668" spans="5:5">
      <c r="E4668" s="382">
        <f>F4668*C4668</f>
        <v>0</v>
      </c>
    </row>
    <row r="4669" spans="5:5">
      <c r="E4669" s="382">
        <f>F4669*C4669</f>
        <v>0</v>
      </c>
    </row>
    <row r="4670" spans="5:5">
      <c r="E4670" s="382">
        <f>F4670*C4670</f>
        <v>0</v>
      </c>
    </row>
    <row r="4671" spans="5:5">
      <c r="E4671" s="382">
        <f>F4671*C4671</f>
        <v>0</v>
      </c>
    </row>
    <row r="4672" spans="5:5">
      <c r="E4672" s="382">
        <f>F4672*C4672</f>
        <v>0</v>
      </c>
    </row>
    <row r="4673" spans="5:5">
      <c r="E4673" s="382">
        <f>F4673*C4673</f>
        <v>0</v>
      </c>
    </row>
    <row r="4674" spans="5:5">
      <c r="E4674" s="382">
        <f>F4674*C4674</f>
        <v>0</v>
      </c>
    </row>
    <row r="4675" spans="5:5">
      <c r="E4675" s="382">
        <f>F4675*C4675</f>
        <v>0</v>
      </c>
    </row>
    <row r="4676" spans="5:5">
      <c r="E4676" s="382">
        <f>F4676*C4676</f>
        <v>0</v>
      </c>
    </row>
    <row r="4677" spans="5:5">
      <c r="E4677" s="382">
        <f>F4677*C4677</f>
        <v>0</v>
      </c>
    </row>
    <row r="4678" spans="5:5">
      <c r="E4678" s="382">
        <f>F4678*C4678</f>
        <v>0</v>
      </c>
    </row>
    <row r="4679" spans="5:5">
      <c r="E4679" s="382">
        <f>F4679*C4679</f>
        <v>0</v>
      </c>
    </row>
    <row r="4680" spans="5:5">
      <c r="E4680" s="382">
        <f>F4680*C4680</f>
        <v>0</v>
      </c>
    </row>
    <row r="4681" spans="5:5">
      <c r="E4681" s="382">
        <f>F4681*C4681</f>
        <v>0</v>
      </c>
    </row>
    <row r="4682" spans="5:5">
      <c r="E4682" s="382">
        <f>F4682*C4682</f>
        <v>0</v>
      </c>
    </row>
    <row r="4683" spans="5:5">
      <c r="E4683" s="382">
        <f>F4683*C4683</f>
        <v>0</v>
      </c>
    </row>
    <row r="4684" spans="5:5">
      <c r="E4684" s="382">
        <f>F4684*C4684</f>
        <v>0</v>
      </c>
    </row>
    <row r="4685" spans="5:5">
      <c r="E4685" s="382">
        <f>F4685*C4685</f>
        <v>0</v>
      </c>
    </row>
    <row r="4686" spans="5:5">
      <c r="E4686" s="382">
        <f>F4686*C4686</f>
        <v>0</v>
      </c>
    </row>
    <row r="4687" spans="5:5">
      <c r="E4687" s="382">
        <f>F4687*C4687</f>
        <v>0</v>
      </c>
    </row>
    <row r="4688" spans="5:5">
      <c r="E4688" s="382">
        <f>F4688*C4688</f>
        <v>0</v>
      </c>
    </row>
    <row r="4689" spans="5:5">
      <c r="E4689" s="382">
        <f>F4689*C4689</f>
        <v>0</v>
      </c>
    </row>
    <row r="4690" spans="5:5">
      <c r="E4690" s="382">
        <f>F4690*C4690</f>
        <v>0</v>
      </c>
    </row>
    <row r="4691" spans="5:5">
      <c r="E4691" s="382">
        <f>F4691*C4691</f>
        <v>0</v>
      </c>
    </row>
    <row r="4692" spans="5:5">
      <c r="E4692" s="382">
        <f>F4692*C4692</f>
        <v>0</v>
      </c>
    </row>
    <row r="4693" spans="5:5">
      <c r="E4693" s="382">
        <f>F4693*C4693</f>
        <v>0</v>
      </c>
    </row>
    <row r="4694" spans="5:5">
      <c r="E4694" s="382">
        <f>F4694*C4694</f>
        <v>0</v>
      </c>
    </row>
    <row r="4695" spans="5:5">
      <c r="E4695" s="382">
        <f>F4695*C4695</f>
        <v>0</v>
      </c>
    </row>
    <row r="4696" spans="5:5">
      <c r="E4696" s="382">
        <f>F4696*C4696</f>
        <v>0</v>
      </c>
    </row>
    <row r="4697" spans="5:5">
      <c r="E4697" s="382">
        <f>F4697*C4697</f>
        <v>0</v>
      </c>
    </row>
    <row r="4698" spans="5:5">
      <c r="E4698" s="382">
        <f>F4698*C4698</f>
        <v>0</v>
      </c>
    </row>
    <row r="4699" spans="5:5">
      <c r="E4699" s="382">
        <f>F4699*C4699</f>
        <v>0</v>
      </c>
    </row>
    <row r="4700" spans="5:5">
      <c r="E4700" s="382">
        <f>F4700*C4700</f>
        <v>0</v>
      </c>
    </row>
    <row r="4701" spans="5:5">
      <c r="E4701" s="382">
        <f>F4701*C4701</f>
        <v>0</v>
      </c>
    </row>
    <row r="4702" spans="5:5">
      <c r="E4702" s="382">
        <f>F4702*C4702</f>
        <v>0</v>
      </c>
    </row>
    <row r="4703" spans="5:5">
      <c r="E4703" s="382">
        <f>F4703*C4703</f>
        <v>0</v>
      </c>
    </row>
    <row r="4704" spans="5:5">
      <c r="E4704" s="382">
        <f>F4704*C4704</f>
        <v>0</v>
      </c>
    </row>
    <row r="4705" spans="5:5">
      <c r="E4705" s="382">
        <f>F4705*C4705</f>
        <v>0</v>
      </c>
    </row>
    <row r="4706" spans="5:5">
      <c r="E4706" s="382">
        <f>F4706*C4706</f>
        <v>0</v>
      </c>
    </row>
    <row r="4707" spans="5:5">
      <c r="E4707" s="382">
        <f>F4707*C4707</f>
        <v>0</v>
      </c>
    </row>
    <row r="4708" spans="5:5">
      <c r="E4708" s="382">
        <f>F4708*C4708</f>
        <v>0</v>
      </c>
    </row>
    <row r="4709" spans="5:5">
      <c r="E4709" s="382">
        <f>F4709*C4709</f>
        <v>0</v>
      </c>
    </row>
    <row r="4710" spans="5:5">
      <c r="E4710" s="382">
        <f>F4710*C4710</f>
        <v>0</v>
      </c>
    </row>
    <row r="4711" spans="5:5">
      <c r="E4711" s="382">
        <f>F4711*C4711</f>
        <v>0</v>
      </c>
    </row>
    <row r="4712" spans="5:5">
      <c r="E4712" s="382">
        <f>F4712*C4712</f>
        <v>0</v>
      </c>
    </row>
    <row r="4713" spans="5:5">
      <c r="E4713" s="382">
        <f>F4713*C4713</f>
        <v>0</v>
      </c>
    </row>
    <row r="4714" spans="5:5">
      <c r="E4714" s="382">
        <f>F4714*C4714</f>
        <v>0</v>
      </c>
    </row>
    <row r="4715" spans="5:5">
      <c r="E4715" s="382">
        <f>F4715*C4715</f>
        <v>0</v>
      </c>
    </row>
    <row r="4716" spans="5:5">
      <c r="E4716" s="382">
        <f>F4716*C4716</f>
        <v>0</v>
      </c>
    </row>
    <row r="4717" spans="5:5">
      <c r="E4717" s="382">
        <f>F4717*C4717</f>
        <v>0</v>
      </c>
    </row>
    <row r="4718" spans="5:5">
      <c r="E4718" s="382">
        <f>F4718*C4718</f>
        <v>0</v>
      </c>
    </row>
    <row r="4719" spans="5:5">
      <c r="E4719" s="382">
        <f>F4719*C4719</f>
        <v>0</v>
      </c>
    </row>
    <row r="4720" spans="5:5">
      <c r="E4720" s="382">
        <f>F4720*C4720</f>
        <v>0</v>
      </c>
    </row>
    <row r="4721" spans="5:5">
      <c r="E4721" s="382">
        <f>F4721*C4721</f>
        <v>0</v>
      </c>
    </row>
    <row r="4722" spans="5:5">
      <c r="E4722" s="382">
        <f>F4722*C4722</f>
        <v>0</v>
      </c>
    </row>
    <row r="4723" spans="5:5">
      <c r="E4723" s="382">
        <f>F4723*C4723</f>
        <v>0</v>
      </c>
    </row>
    <row r="4724" spans="5:5">
      <c r="E4724" s="382">
        <f>F4724*C4724</f>
        <v>0</v>
      </c>
    </row>
    <row r="4725" spans="5:5">
      <c r="E4725" s="382">
        <f>F4725*C4725</f>
        <v>0</v>
      </c>
    </row>
    <row r="4726" spans="5:5">
      <c r="E4726" s="382">
        <f>F4726*C4726</f>
        <v>0</v>
      </c>
    </row>
    <row r="4727" spans="5:5">
      <c r="E4727" s="382">
        <f>F4727*C4727</f>
        <v>0</v>
      </c>
    </row>
    <row r="4728" spans="5:5">
      <c r="E4728" s="382">
        <f>F4728*C4728</f>
        <v>0</v>
      </c>
    </row>
    <row r="4729" spans="5:5">
      <c r="E4729" s="382">
        <f>F4729*C4729</f>
        <v>0</v>
      </c>
    </row>
    <row r="4730" spans="5:5">
      <c r="E4730" s="382">
        <f>F4730*C4730</f>
        <v>0</v>
      </c>
    </row>
    <row r="4731" spans="5:5">
      <c r="E4731" s="382">
        <f>F4731*C4731</f>
        <v>0</v>
      </c>
    </row>
    <row r="4732" spans="5:5">
      <c r="E4732" s="382">
        <f>F4732*C4732</f>
        <v>0</v>
      </c>
    </row>
    <row r="4733" spans="5:5">
      <c r="E4733" s="382">
        <f>F4733*C4733</f>
        <v>0</v>
      </c>
    </row>
    <row r="4734" spans="5:5">
      <c r="E4734" s="382">
        <f>F4734*C4734</f>
        <v>0</v>
      </c>
    </row>
    <row r="4735" spans="5:5">
      <c r="E4735" s="382">
        <f>F4735*C4735</f>
        <v>0</v>
      </c>
    </row>
    <row r="4736" spans="5:5">
      <c r="E4736" s="382">
        <f>F4736*C4736</f>
        <v>0</v>
      </c>
    </row>
    <row r="4737" spans="5:5">
      <c r="E4737" s="382">
        <f>F4737*C4737</f>
        <v>0</v>
      </c>
    </row>
    <row r="4738" spans="5:5">
      <c r="E4738" s="382">
        <f>F4738*C4738</f>
        <v>0</v>
      </c>
    </row>
    <row r="4739" spans="5:5">
      <c r="E4739" s="382">
        <f>F4739*C4739</f>
        <v>0</v>
      </c>
    </row>
    <row r="4740" spans="5:5">
      <c r="E4740" s="382">
        <f>F4740*C4740</f>
        <v>0</v>
      </c>
    </row>
    <row r="4741" spans="5:5">
      <c r="E4741" s="382">
        <f>F4741*C4741</f>
        <v>0</v>
      </c>
    </row>
    <row r="4742" spans="5:5">
      <c r="E4742" s="382">
        <f>F4742*C4742</f>
        <v>0</v>
      </c>
    </row>
    <row r="4743" spans="5:5">
      <c r="E4743" s="382">
        <f>F4743*C4743</f>
        <v>0</v>
      </c>
    </row>
    <row r="4744" spans="5:5">
      <c r="E4744" s="382">
        <f>F4744*C4744</f>
        <v>0</v>
      </c>
    </row>
    <row r="4745" spans="5:5">
      <c r="E4745" s="382">
        <f>F4745*C4745</f>
        <v>0</v>
      </c>
    </row>
    <row r="4746" spans="5:5">
      <c r="E4746" s="382">
        <f>F4746*C4746</f>
        <v>0</v>
      </c>
    </row>
    <row r="4747" spans="5:5">
      <c r="E4747" s="382">
        <f>F4747*C4747</f>
        <v>0</v>
      </c>
    </row>
    <row r="4748" spans="5:5">
      <c r="E4748" s="382">
        <f>F4748*C4748</f>
        <v>0</v>
      </c>
    </row>
    <row r="4749" spans="5:5">
      <c r="E4749" s="382">
        <f>F4749*C4749</f>
        <v>0</v>
      </c>
    </row>
    <row r="4750" spans="5:5">
      <c r="E4750" s="382">
        <f>F4750*C4750</f>
        <v>0</v>
      </c>
    </row>
    <row r="4751" spans="5:5">
      <c r="E4751" s="382">
        <f>F4751*C4751</f>
        <v>0</v>
      </c>
    </row>
    <row r="4752" spans="5:5">
      <c r="E4752" s="382">
        <f>F4752*C4752</f>
        <v>0</v>
      </c>
    </row>
    <row r="4753" spans="5:5">
      <c r="E4753" s="382">
        <f>F4753*C4753</f>
        <v>0</v>
      </c>
    </row>
    <row r="4754" spans="5:5">
      <c r="E4754" s="382">
        <f>F4754*C4754</f>
        <v>0</v>
      </c>
    </row>
    <row r="4755" spans="5:5">
      <c r="E4755" s="382">
        <f>F4755*C4755</f>
        <v>0</v>
      </c>
    </row>
    <row r="4756" spans="5:5">
      <c r="E4756" s="382">
        <f>F4756*C4756</f>
        <v>0</v>
      </c>
    </row>
    <row r="4757" spans="5:5">
      <c r="E4757" s="382">
        <f>F4757*C4757</f>
        <v>0</v>
      </c>
    </row>
    <row r="4758" spans="5:5">
      <c r="E4758" s="382">
        <f>F4758*C4758</f>
        <v>0</v>
      </c>
    </row>
    <row r="4759" spans="5:5">
      <c r="E4759" s="382">
        <f>F4759*C4759</f>
        <v>0</v>
      </c>
    </row>
    <row r="4760" spans="5:5">
      <c r="E4760" s="382">
        <f>F4760*C4760</f>
        <v>0</v>
      </c>
    </row>
    <row r="4761" spans="5:5">
      <c r="E4761" s="382">
        <f>F4761*C4761</f>
        <v>0</v>
      </c>
    </row>
    <row r="4762" spans="5:5">
      <c r="E4762" s="382">
        <f>F4762*C4762</f>
        <v>0</v>
      </c>
    </row>
    <row r="4763" spans="5:5">
      <c r="E4763" s="382">
        <f>F4763*C4763</f>
        <v>0</v>
      </c>
    </row>
    <row r="4764" spans="5:5">
      <c r="E4764" s="382">
        <f>F4764*C4764</f>
        <v>0</v>
      </c>
    </row>
    <row r="4765" spans="5:5">
      <c r="E4765" s="382">
        <f>F4765*C4765</f>
        <v>0</v>
      </c>
    </row>
    <row r="4766" spans="5:5">
      <c r="E4766" s="382">
        <f>F4766*C4766</f>
        <v>0</v>
      </c>
    </row>
    <row r="4767" spans="5:5">
      <c r="E4767" s="382">
        <f>F4767*C4767</f>
        <v>0</v>
      </c>
    </row>
    <row r="4768" spans="5:5">
      <c r="E4768" s="382">
        <f>F4768*C4768</f>
        <v>0</v>
      </c>
    </row>
    <row r="4769" spans="5:5">
      <c r="E4769" s="382">
        <f>F4769*C4769</f>
        <v>0</v>
      </c>
    </row>
    <row r="4770" spans="5:5">
      <c r="E4770" s="382">
        <f>F4770*C4770</f>
        <v>0</v>
      </c>
    </row>
    <row r="4771" spans="5:5">
      <c r="E4771" s="382">
        <f>F4771*C4771</f>
        <v>0</v>
      </c>
    </row>
    <row r="4772" spans="5:5">
      <c r="E4772" s="382">
        <f>F4772*C4772</f>
        <v>0</v>
      </c>
    </row>
    <row r="4773" spans="5:5">
      <c r="E4773" s="382">
        <f>F4773*C4773</f>
        <v>0</v>
      </c>
    </row>
    <row r="4774" spans="5:5">
      <c r="E4774" s="382">
        <f>F4774*C4774</f>
        <v>0</v>
      </c>
    </row>
    <row r="4775" spans="5:5">
      <c r="E4775" s="382">
        <f>F4775*C4775</f>
        <v>0</v>
      </c>
    </row>
    <row r="4776" spans="5:5">
      <c r="E4776" s="382">
        <f>F4776*C4776</f>
        <v>0</v>
      </c>
    </row>
    <row r="4777" spans="5:5">
      <c r="E4777" s="382">
        <f>F4777*C4777</f>
        <v>0</v>
      </c>
    </row>
    <row r="4778" spans="5:5">
      <c r="E4778" s="382">
        <f>F4778*C4778</f>
        <v>0</v>
      </c>
    </row>
    <row r="4779" spans="5:5">
      <c r="E4779" s="382">
        <f>F4779*C4779</f>
        <v>0</v>
      </c>
    </row>
    <row r="4780" spans="5:5">
      <c r="E4780" s="382">
        <f>F4780*C4780</f>
        <v>0</v>
      </c>
    </row>
    <row r="4781" spans="5:5">
      <c r="E4781" s="382">
        <f>F4781*C4781</f>
        <v>0</v>
      </c>
    </row>
    <row r="4782" spans="5:5">
      <c r="E4782" s="382">
        <f>F4782*C4782</f>
        <v>0</v>
      </c>
    </row>
    <row r="4783" spans="5:5">
      <c r="E4783" s="382">
        <f>F4783*C4783</f>
        <v>0</v>
      </c>
    </row>
    <row r="4784" spans="5:5">
      <c r="E4784" s="382">
        <f>F4784*C4784</f>
        <v>0</v>
      </c>
    </row>
    <row r="4785" spans="5:5">
      <c r="E4785" s="382">
        <f>F4785*C4785</f>
        <v>0</v>
      </c>
    </row>
    <row r="4786" spans="5:5">
      <c r="E4786" s="382">
        <f>F4786*C4786</f>
        <v>0</v>
      </c>
    </row>
    <row r="4787" spans="5:5">
      <c r="E4787" s="382">
        <f>F4787*C4787</f>
        <v>0</v>
      </c>
    </row>
    <row r="4788" spans="5:5">
      <c r="E4788" s="382">
        <f>F4788*C4788</f>
        <v>0</v>
      </c>
    </row>
    <row r="4789" spans="5:5">
      <c r="E4789" s="382">
        <f>F4789*C4789</f>
        <v>0</v>
      </c>
    </row>
    <row r="4790" spans="5:5">
      <c r="E4790" s="382">
        <f>F4790*C4790</f>
        <v>0</v>
      </c>
    </row>
    <row r="4791" spans="5:5">
      <c r="E4791" s="382">
        <f>F4791*C4791</f>
        <v>0</v>
      </c>
    </row>
    <row r="4792" spans="5:5">
      <c r="E4792" s="382">
        <f>F4792*C4792</f>
        <v>0</v>
      </c>
    </row>
    <row r="4793" spans="5:5">
      <c r="E4793" s="382">
        <f>F4793*C4793</f>
        <v>0</v>
      </c>
    </row>
    <row r="4794" spans="5:5">
      <c r="E4794" s="382">
        <f>F4794*C4794</f>
        <v>0</v>
      </c>
    </row>
    <row r="4795" spans="5:5">
      <c r="E4795" s="382">
        <f>F4795*C4795</f>
        <v>0</v>
      </c>
    </row>
    <row r="4796" spans="5:5">
      <c r="E4796" s="382">
        <f>F4796*C4796</f>
        <v>0</v>
      </c>
    </row>
    <row r="4797" spans="5:5">
      <c r="E4797" s="382">
        <f>F4797*C4797</f>
        <v>0</v>
      </c>
    </row>
    <row r="4798" spans="5:5">
      <c r="E4798" s="382">
        <f>F4798*C4798</f>
        <v>0</v>
      </c>
    </row>
    <row r="4799" spans="5:5">
      <c r="E4799" s="382">
        <f>F4799*C4799</f>
        <v>0</v>
      </c>
    </row>
    <row r="4800" spans="5:5">
      <c r="E4800" s="382">
        <f>F4800*C4800</f>
        <v>0</v>
      </c>
    </row>
    <row r="4801" spans="5:5">
      <c r="E4801" s="382">
        <f>F4801*C4801</f>
        <v>0</v>
      </c>
    </row>
    <row r="4802" spans="5:5">
      <c r="E4802" s="382">
        <f>F4802*C4802</f>
        <v>0</v>
      </c>
    </row>
    <row r="4803" spans="5:5">
      <c r="E4803" s="382">
        <f>F4803*C4803</f>
        <v>0</v>
      </c>
    </row>
    <row r="4804" spans="5:5">
      <c r="E4804" s="382">
        <f>F4804*C4804</f>
        <v>0</v>
      </c>
    </row>
    <row r="4805" spans="5:5">
      <c r="E4805" s="382">
        <f>F4805*C4805</f>
        <v>0</v>
      </c>
    </row>
    <row r="4806" spans="5:5">
      <c r="E4806" s="382">
        <f>F4806*C4806</f>
        <v>0</v>
      </c>
    </row>
    <row r="4807" spans="5:5">
      <c r="E4807" s="382">
        <f>F4807*C4807</f>
        <v>0</v>
      </c>
    </row>
    <row r="4808" spans="5:5">
      <c r="E4808" s="382">
        <f>F4808*C4808</f>
        <v>0</v>
      </c>
    </row>
    <row r="4809" spans="5:5">
      <c r="E4809" s="382">
        <f>F4809*C4809</f>
        <v>0</v>
      </c>
    </row>
    <row r="4810" spans="5:5">
      <c r="E4810" s="382">
        <f>F4810*C4810</f>
        <v>0</v>
      </c>
    </row>
    <row r="4811" spans="5:5">
      <c r="E4811" s="382">
        <f>F4811*C4811</f>
        <v>0</v>
      </c>
    </row>
    <row r="4812" spans="5:5">
      <c r="E4812" s="382">
        <f>F4812*C4812</f>
        <v>0</v>
      </c>
    </row>
    <row r="4813" spans="5:5">
      <c r="E4813" s="382">
        <f>F4813*C4813</f>
        <v>0</v>
      </c>
    </row>
    <row r="4814" spans="5:5">
      <c r="E4814" s="382">
        <f>F4814*C4814</f>
        <v>0</v>
      </c>
    </row>
    <row r="4815" spans="5:5">
      <c r="E4815" s="382">
        <f>F4815*C4815</f>
        <v>0</v>
      </c>
    </row>
    <row r="4816" spans="5:5">
      <c r="E4816" s="382">
        <f>F4816*C4816</f>
        <v>0</v>
      </c>
    </row>
    <row r="4817" spans="5:5">
      <c r="E4817" s="382">
        <f>F4817*C4817</f>
        <v>0</v>
      </c>
    </row>
    <row r="4818" spans="5:5">
      <c r="E4818" s="382">
        <f>F4818*C4818</f>
        <v>0</v>
      </c>
    </row>
    <row r="4819" spans="5:5">
      <c r="E4819" s="382">
        <f>F4819*C4819</f>
        <v>0</v>
      </c>
    </row>
    <row r="4820" spans="5:5">
      <c r="E4820" s="382">
        <f>F4820*C4820</f>
        <v>0</v>
      </c>
    </row>
    <row r="4821" spans="5:5">
      <c r="E4821" s="382">
        <f>F4821*C4821</f>
        <v>0</v>
      </c>
    </row>
    <row r="4822" spans="5:5">
      <c r="E4822" s="382">
        <f>F4822*C4822</f>
        <v>0</v>
      </c>
    </row>
    <row r="4823" spans="5:5">
      <c r="E4823" s="382">
        <f>F4823*C4823</f>
        <v>0</v>
      </c>
    </row>
    <row r="4824" spans="5:5">
      <c r="E4824" s="382">
        <f>F4824*C4824</f>
        <v>0</v>
      </c>
    </row>
    <row r="4825" spans="5:5">
      <c r="E4825" s="382">
        <f>F4825*C4825</f>
        <v>0</v>
      </c>
    </row>
    <row r="4826" spans="5:5">
      <c r="E4826" s="382">
        <f>F4826*C4826</f>
        <v>0</v>
      </c>
    </row>
    <row r="4827" spans="5:5">
      <c r="E4827" s="382">
        <f>F4827*C4827</f>
        <v>0</v>
      </c>
    </row>
    <row r="4828" spans="5:5">
      <c r="E4828" s="382">
        <f>F4828*C4828</f>
        <v>0</v>
      </c>
    </row>
    <row r="4829" spans="5:5">
      <c r="E4829" s="382">
        <f>F4829*C4829</f>
        <v>0</v>
      </c>
    </row>
    <row r="4830" spans="5:5">
      <c r="E4830" s="382">
        <f>F4830*C4830</f>
        <v>0</v>
      </c>
    </row>
    <row r="4831" spans="5:5">
      <c r="E4831" s="382">
        <f>F4831*C4831</f>
        <v>0</v>
      </c>
    </row>
    <row r="4832" spans="5:5">
      <c r="E4832" s="382">
        <f>F4832*C4832</f>
        <v>0</v>
      </c>
    </row>
    <row r="4833" spans="5:5">
      <c r="E4833" s="382">
        <f>F4833*C4833</f>
        <v>0</v>
      </c>
    </row>
    <row r="4834" spans="5:5">
      <c r="E4834" s="382">
        <f>F4834*C4834</f>
        <v>0</v>
      </c>
    </row>
    <row r="4835" spans="5:5">
      <c r="E4835" s="382">
        <f>F4835*C4835</f>
        <v>0</v>
      </c>
    </row>
    <row r="4836" spans="5:5">
      <c r="E4836" s="382">
        <f>F4836*C4836</f>
        <v>0</v>
      </c>
    </row>
    <row r="4837" spans="5:5">
      <c r="E4837" s="382">
        <f>F4837*C4837</f>
        <v>0</v>
      </c>
    </row>
    <row r="4838" spans="5:5">
      <c r="E4838" s="382">
        <f>F4838*C4838</f>
        <v>0</v>
      </c>
    </row>
    <row r="4839" spans="5:5">
      <c r="E4839" s="382">
        <f>F4839*C4839</f>
        <v>0</v>
      </c>
    </row>
    <row r="4840" spans="5:5">
      <c r="E4840" s="382">
        <f>F4840*C4840</f>
        <v>0</v>
      </c>
    </row>
    <row r="4841" spans="5:5">
      <c r="E4841" s="382">
        <f>F4841*C4841</f>
        <v>0</v>
      </c>
    </row>
    <row r="4842" spans="5:5">
      <c r="E4842" s="382">
        <f>F4842*C4842</f>
        <v>0</v>
      </c>
    </row>
    <row r="4843" spans="5:5">
      <c r="E4843" s="382">
        <f>F4843*C4843</f>
        <v>0</v>
      </c>
    </row>
    <row r="4844" spans="5:5">
      <c r="E4844" s="382">
        <f>F4844*C4844</f>
        <v>0</v>
      </c>
    </row>
    <row r="4845" spans="5:5">
      <c r="E4845" s="382">
        <f>F4845*C4845</f>
        <v>0</v>
      </c>
    </row>
    <row r="4846" spans="5:5">
      <c r="E4846" s="382">
        <f>F4846*C4846</f>
        <v>0</v>
      </c>
    </row>
    <row r="4847" spans="5:5">
      <c r="E4847" s="382">
        <f>F4847*C4847</f>
        <v>0</v>
      </c>
    </row>
    <row r="4848" spans="5:5">
      <c r="E4848" s="382">
        <f>F4848*C4848</f>
        <v>0</v>
      </c>
    </row>
    <row r="4849" spans="5:5">
      <c r="E4849" s="382">
        <f>F4849*C4849</f>
        <v>0</v>
      </c>
    </row>
    <row r="4850" spans="5:5">
      <c r="E4850" s="382">
        <f>F4850*C4850</f>
        <v>0</v>
      </c>
    </row>
    <row r="4851" spans="5:5">
      <c r="E4851" s="382">
        <f>F4851*C4851</f>
        <v>0</v>
      </c>
    </row>
    <row r="4852" spans="5:5">
      <c r="E4852" s="382">
        <f>F4852*C4852</f>
        <v>0</v>
      </c>
    </row>
    <row r="4853" spans="5:5">
      <c r="E4853" s="382">
        <f>F4853*C4853</f>
        <v>0</v>
      </c>
    </row>
    <row r="4854" spans="5:5">
      <c r="E4854" s="382">
        <f>F4854*C4854</f>
        <v>0</v>
      </c>
    </row>
    <row r="4855" spans="5:5">
      <c r="E4855" s="382">
        <f>F4855*C4855</f>
        <v>0</v>
      </c>
    </row>
    <row r="4856" spans="5:5">
      <c r="E4856" s="382">
        <f>F4856*C4856</f>
        <v>0</v>
      </c>
    </row>
    <row r="4857" spans="5:5">
      <c r="E4857" s="382">
        <f>F4857*C4857</f>
        <v>0</v>
      </c>
    </row>
    <row r="4858" spans="5:5">
      <c r="E4858" s="382">
        <f>F4858*C4858</f>
        <v>0</v>
      </c>
    </row>
    <row r="4859" spans="5:5">
      <c r="E4859" s="382">
        <f>F4859*C4859</f>
        <v>0</v>
      </c>
    </row>
    <row r="4860" spans="5:5">
      <c r="E4860" s="382">
        <f>F4860*C4860</f>
        <v>0</v>
      </c>
    </row>
    <row r="4861" spans="5:5">
      <c r="E4861" s="382">
        <f>F4861*C4861</f>
        <v>0</v>
      </c>
    </row>
    <row r="4862" spans="5:5">
      <c r="E4862" s="382">
        <f>F4862*C4862</f>
        <v>0</v>
      </c>
    </row>
    <row r="4863" spans="5:5">
      <c r="E4863" s="382">
        <f>F4863*C4863</f>
        <v>0</v>
      </c>
    </row>
    <row r="4864" spans="5:5">
      <c r="E4864" s="382">
        <f>F4864*C4864</f>
        <v>0</v>
      </c>
    </row>
    <row r="4865" spans="5:5">
      <c r="E4865" s="382">
        <f>F4865*C4865</f>
        <v>0</v>
      </c>
    </row>
    <row r="4866" spans="5:5">
      <c r="E4866" s="382">
        <f>F4866*C4866</f>
        <v>0</v>
      </c>
    </row>
    <row r="4867" spans="5:5">
      <c r="E4867" s="382">
        <f>F4867*C4867</f>
        <v>0</v>
      </c>
    </row>
    <row r="4868" spans="5:5">
      <c r="E4868" s="382">
        <f>F4868*C4868</f>
        <v>0</v>
      </c>
    </row>
    <row r="4869" spans="5:5">
      <c r="E4869" s="382">
        <f>F4869*C4869</f>
        <v>0</v>
      </c>
    </row>
    <row r="4870" spans="5:5">
      <c r="E4870" s="382">
        <f>F4870*C4870</f>
        <v>0</v>
      </c>
    </row>
    <row r="4871" spans="5:5">
      <c r="E4871" s="382">
        <f>F4871*C4871</f>
        <v>0</v>
      </c>
    </row>
    <row r="4872" spans="5:5">
      <c r="E4872" s="382">
        <f>F4872*C4872</f>
        <v>0</v>
      </c>
    </row>
    <row r="4873" spans="5:5">
      <c r="E4873" s="382">
        <f>F4873*C4873</f>
        <v>0</v>
      </c>
    </row>
    <row r="4874" spans="5:5">
      <c r="E4874" s="382">
        <f>F4874*C4874</f>
        <v>0</v>
      </c>
    </row>
    <row r="4875" spans="5:5">
      <c r="E4875" s="382">
        <f>F4875*C4875</f>
        <v>0</v>
      </c>
    </row>
    <row r="4876" spans="5:5">
      <c r="E4876" s="382">
        <f>F4876*C4876</f>
        <v>0</v>
      </c>
    </row>
    <row r="4877" spans="5:5">
      <c r="E4877" s="382">
        <f>F4877*C4877</f>
        <v>0</v>
      </c>
    </row>
    <row r="4878" spans="5:5">
      <c r="E4878" s="382">
        <f>F4878*C4878</f>
        <v>0</v>
      </c>
    </row>
    <row r="4879" spans="5:5">
      <c r="E4879" s="382">
        <f>F4879*C4879</f>
        <v>0</v>
      </c>
    </row>
    <row r="4880" spans="5:5">
      <c r="E4880" s="382">
        <f>F4880*C4880</f>
        <v>0</v>
      </c>
    </row>
    <row r="4881" spans="5:5">
      <c r="E4881" s="382">
        <f>F4881*C4881</f>
        <v>0</v>
      </c>
    </row>
    <row r="4882" spans="5:5">
      <c r="E4882" s="382">
        <f>F4882*C4882</f>
        <v>0</v>
      </c>
    </row>
    <row r="4883" spans="5:5">
      <c r="E4883" s="382">
        <f>F4883*C4883</f>
        <v>0</v>
      </c>
    </row>
    <row r="4884" spans="5:5">
      <c r="E4884" s="382">
        <f>F4884*C4884</f>
        <v>0</v>
      </c>
    </row>
    <row r="4885" spans="5:5">
      <c r="E4885" s="382">
        <f>F4885*C4885</f>
        <v>0</v>
      </c>
    </row>
    <row r="4886" spans="5:5">
      <c r="E4886" s="382">
        <f>F4886*C4886</f>
        <v>0</v>
      </c>
    </row>
    <row r="4887" spans="5:5">
      <c r="E4887" s="382">
        <f>F4887*C4887</f>
        <v>0</v>
      </c>
    </row>
    <row r="4888" spans="5:5">
      <c r="E4888" s="382">
        <f>F4888*C4888</f>
        <v>0</v>
      </c>
    </row>
    <row r="4889" spans="5:5">
      <c r="E4889" s="382">
        <f>F4889*C4889</f>
        <v>0</v>
      </c>
    </row>
    <row r="4890" spans="5:5">
      <c r="E4890" s="382">
        <f>F4890*C4890</f>
        <v>0</v>
      </c>
    </row>
    <row r="4891" spans="5:5">
      <c r="E4891" s="382">
        <f>F4891*C4891</f>
        <v>0</v>
      </c>
    </row>
    <row r="4892" spans="5:5">
      <c r="E4892" s="382">
        <f>F4892*C4892</f>
        <v>0</v>
      </c>
    </row>
    <row r="4893" spans="5:5">
      <c r="E4893" s="382">
        <f>F4893*C4893</f>
        <v>0</v>
      </c>
    </row>
    <row r="4894" spans="5:5">
      <c r="E4894" s="382">
        <f>F4894*C4894</f>
        <v>0</v>
      </c>
    </row>
    <row r="4895" spans="5:5">
      <c r="E4895" s="382">
        <f>F4895*C4895</f>
        <v>0</v>
      </c>
    </row>
    <row r="4896" spans="5:5">
      <c r="E4896" s="382">
        <f>F4896*C4896</f>
        <v>0</v>
      </c>
    </row>
    <row r="4897" spans="5:5">
      <c r="E4897" s="382">
        <f>F4897*C4897</f>
        <v>0</v>
      </c>
    </row>
    <row r="4898" spans="5:5">
      <c r="E4898" s="382">
        <f>F4898*C4898</f>
        <v>0</v>
      </c>
    </row>
    <row r="4899" spans="5:5">
      <c r="E4899" s="382">
        <f>F4899*C4899</f>
        <v>0</v>
      </c>
    </row>
    <row r="4900" spans="5:5">
      <c r="E4900" s="382">
        <f>F4900*C4900</f>
        <v>0</v>
      </c>
    </row>
    <row r="4901" spans="5:5">
      <c r="E4901" s="382">
        <f>F4901*C4901</f>
        <v>0</v>
      </c>
    </row>
    <row r="4902" spans="5:5">
      <c r="E4902" s="382">
        <f>F4902*C4902</f>
        <v>0</v>
      </c>
    </row>
    <row r="4903" spans="5:5">
      <c r="E4903" s="382">
        <f>F4903*C4903</f>
        <v>0</v>
      </c>
    </row>
    <row r="4904" spans="5:5">
      <c r="E4904" s="382">
        <f>F4904*C4904</f>
        <v>0</v>
      </c>
    </row>
    <row r="4905" spans="5:5">
      <c r="E4905" s="382">
        <f>F4905*C4905</f>
        <v>0</v>
      </c>
    </row>
    <row r="4906" spans="5:5">
      <c r="E4906" s="382">
        <f>F4906*C4906</f>
        <v>0</v>
      </c>
    </row>
    <row r="4907" spans="5:5">
      <c r="E4907" s="382">
        <f>F4907*C4907</f>
        <v>0</v>
      </c>
    </row>
    <row r="4908" spans="5:5">
      <c r="E4908" s="382">
        <f>F4908*C4908</f>
        <v>0</v>
      </c>
    </row>
    <row r="4909" spans="5:5">
      <c r="E4909" s="382">
        <f>F4909*C4909</f>
        <v>0</v>
      </c>
    </row>
    <row r="4910" spans="5:5">
      <c r="E4910" s="382">
        <f>F4910*C4910</f>
        <v>0</v>
      </c>
    </row>
    <row r="4911" spans="5:5">
      <c r="E4911" s="382">
        <f>F4911*C4911</f>
        <v>0</v>
      </c>
    </row>
    <row r="4912" spans="5:5">
      <c r="E4912" s="382">
        <f>F4912*C4912</f>
        <v>0</v>
      </c>
    </row>
    <row r="4913" spans="5:5">
      <c r="E4913" s="382">
        <f>F4913*C4913</f>
        <v>0</v>
      </c>
    </row>
    <row r="4914" spans="5:5">
      <c r="E4914" s="382">
        <f>F4914*C4914</f>
        <v>0</v>
      </c>
    </row>
    <row r="4915" spans="5:5">
      <c r="E4915" s="382">
        <f>F4915*C4915</f>
        <v>0</v>
      </c>
    </row>
    <row r="4916" spans="5:5">
      <c r="E4916" s="382">
        <f>F4916*C4916</f>
        <v>0</v>
      </c>
    </row>
    <row r="4917" spans="5:5">
      <c r="E4917" s="382">
        <f>F4917*C4917</f>
        <v>0</v>
      </c>
    </row>
    <row r="4918" spans="5:5">
      <c r="E4918" s="382">
        <f>F4918*C4918</f>
        <v>0</v>
      </c>
    </row>
    <row r="4919" spans="5:5">
      <c r="E4919" s="382">
        <f>F4919*C4919</f>
        <v>0</v>
      </c>
    </row>
    <row r="4920" spans="5:5">
      <c r="E4920" s="382">
        <f>F4920*C4920</f>
        <v>0</v>
      </c>
    </row>
    <row r="4921" spans="5:5">
      <c r="E4921" s="382">
        <f>F4921*C4921</f>
        <v>0</v>
      </c>
    </row>
    <row r="4922" spans="5:5">
      <c r="E4922" s="382">
        <f>F4922*C4922</f>
        <v>0</v>
      </c>
    </row>
    <row r="4923" spans="5:5">
      <c r="E4923" s="382">
        <f>F4923*C4923</f>
        <v>0</v>
      </c>
    </row>
    <row r="4924" spans="5:5">
      <c r="E4924" s="382">
        <f>F4924*C4924</f>
        <v>0</v>
      </c>
    </row>
    <row r="4925" spans="5:5">
      <c r="E4925" s="382">
        <f>F4925*C4925</f>
        <v>0</v>
      </c>
    </row>
    <row r="4926" spans="5:5">
      <c r="E4926" s="382">
        <f>F4926*C4926</f>
        <v>0</v>
      </c>
    </row>
    <row r="4927" spans="5:5">
      <c r="E4927" s="382">
        <f>F4927*C4927</f>
        <v>0</v>
      </c>
    </row>
    <row r="4928" spans="5:5">
      <c r="E4928" s="382">
        <f>F4928*C4928</f>
        <v>0</v>
      </c>
    </row>
    <row r="4929" spans="5:5">
      <c r="E4929" s="382">
        <f>F4929*C4929</f>
        <v>0</v>
      </c>
    </row>
    <row r="4930" spans="5:5">
      <c r="E4930" s="382">
        <f>F4930*C4930</f>
        <v>0</v>
      </c>
    </row>
    <row r="4931" spans="5:5">
      <c r="E4931" s="382">
        <f>F4931*C4931</f>
        <v>0</v>
      </c>
    </row>
    <row r="4932" spans="5:5">
      <c r="E4932" s="382">
        <f>F4932*C4932</f>
        <v>0</v>
      </c>
    </row>
    <row r="4933" spans="5:5">
      <c r="E4933" s="382">
        <f>F4933*C4933</f>
        <v>0</v>
      </c>
    </row>
    <row r="4934" spans="5:5">
      <c r="E4934" s="382">
        <f>F4934*C4934</f>
        <v>0</v>
      </c>
    </row>
    <row r="4935" spans="5:5">
      <c r="E4935" s="382">
        <f>F4935*C4935</f>
        <v>0</v>
      </c>
    </row>
    <row r="4936" spans="5:5">
      <c r="E4936" s="382">
        <f>F4936*C4936</f>
        <v>0</v>
      </c>
    </row>
    <row r="4937" spans="5:5">
      <c r="E4937" s="382">
        <f>F4937*C4937</f>
        <v>0</v>
      </c>
    </row>
    <row r="4938" spans="5:5">
      <c r="E4938" s="382">
        <f>F4938*C4938</f>
        <v>0</v>
      </c>
    </row>
    <row r="4939" spans="5:5">
      <c r="E4939" s="382">
        <f>F4939*C4939</f>
        <v>0</v>
      </c>
    </row>
    <row r="4940" spans="5:5">
      <c r="E4940" s="382">
        <f>F4940*C4940</f>
        <v>0</v>
      </c>
    </row>
    <row r="4941" spans="5:5">
      <c r="E4941" s="382">
        <f>F4941*C4941</f>
        <v>0</v>
      </c>
    </row>
    <row r="4942" spans="5:5">
      <c r="E4942" s="382">
        <f>F4942*C4942</f>
        <v>0</v>
      </c>
    </row>
    <row r="4943" spans="5:5">
      <c r="E4943" s="382">
        <f>F4943*C4943</f>
        <v>0</v>
      </c>
    </row>
    <row r="4944" spans="5:5">
      <c r="E4944" s="382">
        <f>F4944*C4944</f>
        <v>0</v>
      </c>
    </row>
    <row r="4945" spans="5:5">
      <c r="E4945" s="382">
        <f>F4945*C4945</f>
        <v>0</v>
      </c>
    </row>
    <row r="4946" spans="5:5">
      <c r="E4946" s="382">
        <f>F4946*C4946</f>
        <v>0</v>
      </c>
    </row>
    <row r="4947" spans="5:5">
      <c r="E4947" s="382">
        <f>F4947*C4947</f>
        <v>0</v>
      </c>
    </row>
    <row r="4948" spans="5:5">
      <c r="E4948" s="382">
        <f>F4948*C4948</f>
        <v>0</v>
      </c>
    </row>
    <row r="4949" spans="5:5">
      <c r="E4949" s="382">
        <f>F4949*C4949</f>
        <v>0</v>
      </c>
    </row>
    <row r="4950" spans="5:5">
      <c r="E4950" s="382">
        <f>F4950*C4950</f>
        <v>0</v>
      </c>
    </row>
    <row r="4951" spans="5:5">
      <c r="E4951" s="382">
        <f>F4951*C4951</f>
        <v>0</v>
      </c>
    </row>
    <row r="4952" spans="5:5">
      <c r="E4952" s="382">
        <f>F4952*C4952</f>
        <v>0</v>
      </c>
    </row>
    <row r="4953" spans="5:5">
      <c r="E4953" s="382">
        <f>F4953*C4953</f>
        <v>0</v>
      </c>
    </row>
    <row r="4954" spans="5:5">
      <c r="E4954" s="382">
        <f>F4954*C4954</f>
        <v>0</v>
      </c>
    </row>
    <row r="4955" spans="5:5">
      <c r="E4955" s="382">
        <f>F4955*C4955</f>
        <v>0</v>
      </c>
    </row>
    <row r="4956" spans="5:5">
      <c r="E4956" s="382">
        <f>F4956*C4956</f>
        <v>0</v>
      </c>
    </row>
    <row r="4957" spans="5:5">
      <c r="E4957" s="382">
        <f>F4957*C4957</f>
        <v>0</v>
      </c>
    </row>
    <row r="4958" spans="5:5">
      <c r="E4958" s="382">
        <f>F4958*C4958</f>
        <v>0</v>
      </c>
    </row>
    <row r="4959" spans="5:5">
      <c r="E4959" s="382">
        <f>F4959*C4959</f>
        <v>0</v>
      </c>
    </row>
    <row r="4960" spans="5:5">
      <c r="E4960" s="382">
        <f>F4960*C4960</f>
        <v>0</v>
      </c>
    </row>
    <row r="4961" spans="5:5">
      <c r="E4961" s="382">
        <f>F4961*C4961</f>
        <v>0</v>
      </c>
    </row>
    <row r="4962" spans="5:5">
      <c r="E4962" s="382">
        <f>F4962*C4962</f>
        <v>0</v>
      </c>
    </row>
    <row r="4963" spans="5:5">
      <c r="E4963" s="382">
        <f>F4963*C4963</f>
        <v>0</v>
      </c>
    </row>
    <row r="4964" spans="5:5">
      <c r="E4964" s="382">
        <f>F4964*C4964</f>
        <v>0</v>
      </c>
    </row>
    <row r="4965" spans="5:5">
      <c r="E4965" s="382">
        <f>F4965*C4965</f>
        <v>0</v>
      </c>
    </row>
    <row r="4966" spans="5:5">
      <c r="E4966" s="382">
        <f>F4966*C4966</f>
        <v>0</v>
      </c>
    </row>
    <row r="4967" spans="5:5">
      <c r="E4967" s="382">
        <f>F4967*C4967</f>
        <v>0</v>
      </c>
    </row>
    <row r="4968" spans="5:5">
      <c r="E4968" s="382">
        <f>F4968*C4968</f>
        <v>0</v>
      </c>
    </row>
    <row r="4969" spans="5:5">
      <c r="E4969" s="382">
        <f>F4969*C4969</f>
        <v>0</v>
      </c>
    </row>
    <row r="4970" spans="5:5">
      <c r="E4970" s="382">
        <f>F4970*C4970</f>
        <v>0</v>
      </c>
    </row>
    <row r="4971" spans="5:5">
      <c r="E4971" s="382">
        <f>F4971*C4971</f>
        <v>0</v>
      </c>
    </row>
    <row r="4972" spans="5:5">
      <c r="E4972" s="382">
        <f>F4972*C4972</f>
        <v>0</v>
      </c>
    </row>
    <row r="4973" spans="5:5">
      <c r="E4973" s="382">
        <f>F4973*C4973</f>
        <v>0</v>
      </c>
    </row>
    <row r="4974" spans="5:5">
      <c r="E4974" s="382">
        <f>F4974*C4974</f>
        <v>0</v>
      </c>
    </row>
    <row r="4975" spans="5:5">
      <c r="E4975" s="382">
        <f>F4975*C4975</f>
        <v>0</v>
      </c>
    </row>
    <row r="4976" spans="5:5">
      <c r="E4976" s="382">
        <f>F4976*C4976</f>
        <v>0</v>
      </c>
    </row>
    <row r="4977" spans="5:5">
      <c r="E4977" s="382">
        <f>F4977*C4977</f>
        <v>0</v>
      </c>
    </row>
    <row r="4978" spans="5:5">
      <c r="E4978" s="382">
        <f>F4978*C4978</f>
        <v>0</v>
      </c>
    </row>
    <row r="4979" spans="5:5">
      <c r="E4979" s="382">
        <f>F4979*C4979</f>
        <v>0</v>
      </c>
    </row>
    <row r="4980" spans="5:5">
      <c r="E4980" s="382">
        <f>F4980*C4980</f>
        <v>0</v>
      </c>
    </row>
    <row r="4981" spans="5:5">
      <c r="E4981" s="382">
        <f>F4981*C4981</f>
        <v>0</v>
      </c>
    </row>
    <row r="4982" spans="5:5">
      <c r="E4982" s="382">
        <f>F4982*C4982</f>
        <v>0</v>
      </c>
    </row>
    <row r="4983" spans="5:5">
      <c r="E4983" s="382">
        <f>F4983*C4983</f>
        <v>0</v>
      </c>
    </row>
    <row r="4984" spans="5:5">
      <c r="E4984" s="382">
        <f>F4984*C4984</f>
        <v>0</v>
      </c>
    </row>
    <row r="4985" spans="5:5">
      <c r="E4985" s="382">
        <f>F4985*C4985</f>
        <v>0</v>
      </c>
    </row>
    <row r="4986" spans="5:5">
      <c r="E4986" s="382">
        <f>F4986*C4986</f>
        <v>0</v>
      </c>
    </row>
    <row r="4987" spans="5:5">
      <c r="E4987" s="382">
        <f>F4987*C4987</f>
        <v>0</v>
      </c>
    </row>
    <row r="4988" spans="5:5">
      <c r="E4988" s="382">
        <f>F4988*C4988</f>
        <v>0</v>
      </c>
    </row>
    <row r="4989" spans="5:5">
      <c r="E4989" s="382">
        <f>F4989*C4989</f>
        <v>0</v>
      </c>
    </row>
    <row r="4990" spans="5:5">
      <c r="E4990" s="382">
        <f>F4990*C4990</f>
        <v>0</v>
      </c>
    </row>
    <row r="4991" spans="5:5">
      <c r="E4991" s="382">
        <f>F4991*C4991</f>
        <v>0</v>
      </c>
    </row>
    <row r="4992" spans="5:5">
      <c r="E4992" s="382">
        <f>F4992*C4992</f>
        <v>0</v>
      </c>
    </row>
    <row r="4993" spans="5:5">
      <c r="E4993" s="382">
        <f>F4993*C4993</f>
        <v>0</v>
      </c>
    </row>
    <row r="4994" spans="5:5">
      <c r="E4994" s="382">
        <f>F4994*C4994</f>
        <v>0</v>
      </c>
    </row>
    <row r="4995" spans="5:5">
      <c r="E4995" s="382">
        <f>F4995*C4995</f>
        <v>0</v>
      </c>
    </row>
    <row r="4996" spans="5:5">
      <c r="E4996" s="382">
        <f>F4996*C4996</f>
        <v>0</v>
      </c>
    </row>
    <row r="4997" spans="5:5">
      <c r="E4997" s="382">
        <f>F4997*C4997</f>
        <v>0</v>
      </c>
    </row>
    <row r="4998" spans="5:5">
      <c r="E4998" s="382">
        <f>F4998*C4998</f>
        <v>0</v>
      </c>
    </row>
    <row r="4999" spans="5:5">
      <c r="E4999" s="382">
        <f>F4999*C4999</f>
        <v>0</v>
      </c>
    </row>
    <row r="5000" spans="5:5">
      <c r="E5000" s="382">
        <f>F5000*C5000</f>
        <v>0</v>
      </c>
    </row>
    <row r="5001" spans="5:5">
      <c r="E5001" s="382">
        <f>F5001*C5001</f>
        <v>0</v>
      </c>
    </row>
    <row r="5002" spans="5:5">
      <c r="E5002" s="382">
        <f>F5002*C5002</f>
        <v>0</v>
      </c>
    </row>
    <row r="5003" spans="5:5">
      <c r="E5003" s="382">
        <f>F5003*C5003</f>
        <v>0</v>
      </c>
    </row>
    <row r="5004" spans="5:5">
      <c r="E5004" s="382">
        <f>F5004*C5004</f>
        <v>0</v>
      </c>
    </row>
    <row r="5005" spans="5:5">
      <c r="E5005" s="382">
        <f>F5005*C5005</f>
        <v>0</v>
      </c>
    </row>
    <row r="5006" spans="5:5">
      <c r="E5006" s="382">
        <f>F5006*C5006</f>
        <v>0</v>
      </c>
    </row>
    <row r="5007" spans="5:5">
      <c r="E5007" s="382">
        <f>F5007*C5007</f>
        <v>0</v>
      </c>
    </row>
    <row r="5008" spans="5:5">
      <c r="E5008" s="382">
        <f>F5008*C5008</f>
        <v>0</v>
      </c>
    </row>
    <row r="5009" spans="5:5">
      <c r="E5009" s="382">
        <f>F5009*C5009</f>
        <v>0</v>
      </c>
    </row>
    <row r="5010" spans="5:5">
      <c r="E5010" s="382">
        <f>F5010*C5010</f>
        <v>0</v>
      </c>
    </row>
    <row r="5011" spans="5:5">
      <c r="E5011" s="382">
        <f>F5011*C5011</f>
        <v>0</v>
      </c>
    </row>
    <row r="5012" spans="5:5">
      <c r="E5012" s="382">
        <f>F5012*C5012</f>
        <v>0</v>
      </c>
    </row>
    <row r="5013" spans="5:5">
      <c r="E5013" s="382">
        <f>F5013*C5013</f>
        <v>0</v>
      </c>
    </row>
    <row r="5014" spans="5:5">
      <c r="E5014" s="382">
        <f>F5014*C5014</f>
        <v>0</v>
      </c>
    </row>
    <row r="5015" spans="5:5">
      <c r="E5015" s="382">
        <f>F5015*C5015</f>
        <v>0</v>
      </c>
    </row>
    <row r="5016" spans="5:5">
      <c r="E5016" s="382">
        <f>F5016*C5016</f>
        <v>0</v>
      </c>
    </row>
    <row r="5017" spans="5:5">
      <c r="E5017" s="382">
        <f>F5017*C5017</f>
        <v>0</v>
      </c>
    </row>
    <row r="5018" spans="5:5">
      <c r="E5018" s="382">
        <f>F5018*C5018</f>
        <v>0</v>
      </c>
    </row>
    <row r="5019" spans="5:5">
      <c r="E5019" s="382">
        <f>F5019*C5019</f>
        <v>0</v>
      </c>
    </row>
    <row r="5020" spans="5:5">
      <c r="E5020" s="382">
        <f>F5020*C5020</f>
        <v>0</v>
      </c>
    </row>
    <row r="5021" spans="5:5">
      <c r="E5021" s="382">
        <f>F5021*C5021</f>
        <v>0</v>
      </c>
    </row>
    <row r="5022" spans="5:5">
      <c r="E5022" s="382">
        <f>F5022*C5022</f>
        <v>0</v>
      </c>
    </row>
    <row r="5023" spans="5:5">
      <c r="E5023" s="382">
        <f>F5023*C5023</f>
        <v>0</v>
      </c>
    </row>
    <row r="5024" spans="5:5">
      <c r="E5024" s="382">
        <f>F5024*C5024</f>
        <v>0</v>
      </c>
    </row>
    <row r="5025" spans="5:5">
      <c r="E5025" s="382">
        <f>F5025*C5025</f>
        <v>0</v>
      </c>
    </row>
    <row r="5026" spans="5:5">
      <c r="E5026" s="382">
        <f>F5026*C5026</f>
        <v>0</v>
      </c>
    </row>
    <row r="5027" spans="5:5">
      <c r="E5027" s="382">
        <f>F5027*C5027</f>
        <v>0</v>
      </c>
    </row>
    <row r="5028" spans="5:5">
      <c r="E5028" s="382">
        <f>F5028*C5028</f>
        <v>0</v>
      </c>
    </row>
    <row r="5029" spans="5:5">
      <c r="E5029" s="382">
        <f>F5029*C5029</f>
        <v>0</v>
      </c>
    </row>
    <row r="5030" spans="5:5">
      <c r="E5030" s="382">
        <f>F5030*C5030</f>
        <v>0</v>
      </c>
    </row>
    <row r="5031" spans="5:5">
      <c r="E5031" s="382">
        <f>F5031*C5031</f>
        <v>0</v>
      </c>
    </row>
    <row r="5032" spans="5:5">
      <c r="E5032" s="382">
        <f>F5032*C5032</f>
        <v>0</v>
      </c>
    </row>
    <row r="5033" spans="5:5">
      <c r="E5033" s="382">
        <f>F5033*C5033</f>
        <v>0</v>
      </c>
    </row>
    <row r="5034" spans="5:5">
      <c r="E5034" s="382">
        <f>F5034*C5034</f>
        <v>0</v>
      </c>
    </row>
    <row r="5035" spans="5:5">
      <c r="E5035" s="382">
        <f>F5035*C5035</f>
        <v>0</v>
      </c>
    </row>
    <row r="5036" spans="5:5">
      <c r="E5036" s="382">
        <f>F5036*C5036</f>
        <v>0</v>
      </c>
    </row>
    <row r="5037" spans="5:5">
      <c r="E5037" s="382">
        <f>F5037*C5037</f>
        <v>0</v>
      </c>
    </row>
    <row r="5038" spans="5:5">
      <c r="E5038" s="382">
        <f>F5038*C5038</f>
        <v>0</v>
      </c>
    </row>
    <row r="5039" spans="5:5">
      <c r="E5039" s="382">
        <f>F5039*C5039</f>
        <v>0</v>
      </c>
    </row>
    <row r="5040" spans="5:5">
      <c r="E5040" s="382">
        <f>F5040*C5040</f>
        <v>0</v>
      </c>
    </row>
    <row r="5041" spans="5:5">
      <c r="E5041" s="382">
        <f>F5041*C5041</f>
        <v>0</v>
      </c>
    </row>
    <row r="5042" spans="5:5">
      <c r="E5042" s="382">
        <f>F5042*C5042</f>
        <v>0</v>
      </c>
    </row>
    <row r="5043" spans="5:5">
      <c r="E5043" s="382">
        <f>F5043*C5043</f>
        <v>0</v>
      </c>
    </row>
    <row r="5044" spans="5:5">
      <c r="E5044" s="382">
        <f>F5044*C5044</f>
        <v>0</v>
      </c>
    </row>
    <row r="5045" spans="5:5">
      <c r="E5045" s="382">
        <f>F5045*C5045</f>
        <v>0</v>
      </c>
    </row>
    <row r="5046" spans="5:5">
      <c r="E5046" s="382">
        <f>F5046*C5046</f>
        <v>0</v>
      </c>
    </row>
    <row r="5047" spans="5:5">
      <c r="E5047" s="382">
        <f>F5047*C5047</f>
        <v>0</v>
      </c>
    </row>
    <row r="5048" spans="5:5">
      <c r="E5048" s="382">
        <f>F5048*C5048</f>
        <v>0</v>
      </c>
    </row>
    <row r="5049" spans="5:5">
      <c r="E5049" s="382">
        <f>F5049*C5049</f>
        <v>0</v>
      </c>
    </row>
    <row r="5050" spans="5:5">
      <c r="E5050" s="382">
        <f>F5050*C5050</f>
        <v>0</v>
      </c>
    </row>
    <row r="5051" spans="5:5">
      <c r="E5051" s="382">
        <f>F5051*C5051</f>
        <v>0</v>
      </c>
    </row>
    <row r="5052" spans="5:5">
      <c r="E5052" s="382">
        <f>F5052*C5052</f>
        <v>0</v>
      </c>
    </row>
    <row r="5053" spans="5:5">
      <c r="E5053" s="382">
        <f>F5053*C5053</f>
        <v>0</v>
      </c>
    </row>
    <row r="5054" spans="5:5">
      <c r="E5054" s="382">
        <f>F5054*C5054</f>
        <v>0</v>
      </c>
    </row>
    <row r="5055" spans="5:5">
      <c r="E5055" s="382">
        <f>F5055*C5055</f>
        <v>0</v>
      </c>
    </row>
    <row r="5056" spans="5:5">
      <c r="E5056" s="382">
        <f>F5056*C5056</f>
        <v>0</v>
      </c>
    </row>
    <row r="5057" spans="5:5">
      <c r="E5057" s="382">
        <f>F5057*C5057</f>
        <v>0</v>
      </c>
    </row>
    <row r="5058" spans="5:5">
      <c r="E5058" s="382">
        <f>F5058*C5058</f>
        <v>0</v>
      </c>
    </row>
    <row r="5059" spans="5:5">
      <c r="E5059" s="382">
        <f>F5059*C5059</f>
        <v>0</v>
      </c>
    </row>
    <row r="5060" spans="5:5">
      <c r="E5060" s="382">
        <f>F5060*C5060</f>
        <v>0</v>
      </c>
    </row>
    <row r="5061" spans="5:5">
      <c r="E5061" s="382">
        <f>F5061*C5061</f>
        <v>0</v>
      </c>
    </row>
    <row r="5062" spans="5:5">
      <c r="E5062" s="382">
        <f>F5062*C5062</f>
        <v>0</v>
      </c>
    </row>
    <row r="5063" spans="5:5">
      <c r="E5063" s="382">
        <f>F5063*C5063</f>
        <v>0</v>
      </c>
    </row>
    <row r="5064" spans="5:5">
      <c r="E5064" s="382">
        <f>F5064*C5064</f>
        <v>0</v>
      </c>
    </row>
    <row r="5065" spans="5:5">
      <c r="E5065" s="382">
        <f>F5065*C5065</f>
        <v>0</v>
      </c>
    </row>
    <row r="5066" spans="5:5">
      <c r="E5066" s="382">
        <f>F5066*C5066</f>
        <v>0</v>
      </c>
    </row>
    <row r="5067" spans="5:5">
      <c r="E5067" s="382">
        <f>F5067*C5067</f>
        <v>0</v>
      </c>
    </row>
    <row r="5068" spans="5:5">
      <c r="E5068" s="382">
        <f>F5068*C5068</f>
        <v>0</v>
      </c>
    </row>
    <row r="5069" spans="5:5">
      <c r="E5069" s="382">
        <f>F5069*C5069</f>
        <v>0</v>
      </c>
    </row>
    <row r="5070" spans="5:5">
      <c r="E5070" s="382">
        <f>F5070*C5070</f>
        <v>0</v>
      </c>
    </row>
    <row r="5071" spans="5:5">
      <c r="E5071" s="382">
        <f>F5071*C5071</f>
        <v>0</v>
      </c>
    </row>
    <row r="5072" spans="5:5">
      <c r="E5072" s="382">
        <f>F5072*C5072</f>
        <v>0</v>
      </c>
    </row>
    <row r="5073" spans="5:5">
      <c r="E5073" s="382">
        <f>F5073*C5073</f>
        <v>0</v>
      </c>
    </row>
    <row r="5074" spans="5:5">
      <c r="E5074" s="382">
        <f>F5074*C5074</f>
        <v>0</v>
      </c>
    </row>
    <row r="5075" spans="5:5">
      <c r="E5075" s="382">
        <f>F5075*C5075</f>
        <v>0</v>
      </c>
    </row>
    <row r="5076" spans="5:5">
      <c r="E5076" s="382">
        <f>F5076*C5076</f>
        <v>0</v>
      </c>
    </row>
    <row r="5077" spans="5:5">
      <c r="E5077" s="382">
        <f>F5077*C5077</f>
        <v>0</v>
      </c>
    </row>
    <row r="5078" spans="5:5">
      <c r="E5078" s="382">
        <f>F5078*C5078</f>
        <v>0</v>
      </c>
    </row>
    <row r="5079" spans="5:5">
      <c r="E5079" s="382">
        <f>F5079*C5079</f>
        <v>0</v>
      </c>
    </row>
    <row r="5080" spans="5:5">
      <c r="E5080" s="382">
        <f>F5080*C5080</f>
        <v>0</v>
      </c>
    </row>
    <row r="5081" spans="5:5">
      <c r="E5081" s="382">
        <f>F5081*C5081</f>
        <v>0</v>
      </c>
    </row>
    <row r="5082" spans="5:5">
      <c r="E5082" s="382">
        <f>F5082*C5082</f>
        <v>0</v>
      </c>
    </row>
    <row r="5083" spans="5:5">
      <c r="E5083" s="382">
        <f>F5083*C5083</f>
        <v>0</v>
      </c>
    </row>
    <row r="5084" spans="5:5">
      <c r="E5084" s="382">
        <f>F5084*C5084</f>
        <v>0</v>
      </c>
    </row>
    <row r="5085" spans="5:5">
      <c r="E5085" s="382">
        <f>F5085*C5085</f>
        <v>0</v>
      </c>
    </row>
    <row r="5086" spans="5:5">
      <c r="E5086" s="382">
        <f>F5086*C5086</f>
        <v>0</v>
      </c>
    </row>
    <row r="5087" spans="5:5">
      <c r="E5087" s="382">
        <f>F5087*C5087</f>
        <v>0</v>
      </c>
    </row>
    <row r="5088" spans="5:5">
      <c r="E5088" s="382">
        <f>F5088*C5088</f>
        <v>0</v>
      </c>
    </row>
    <row r="5089" spans="5:5">
      <c r="E5089" s="382">
        <f>F5089*C5089</f>
        <v>0</v>
      </c>
    </row>
    <row r="5090" spans="5:5">
      <c r="E5090" s="382">
        <f>F5090*C5090</f>
        <v>0</v>
      </c>
    </row>
    <row r="5091" spans="5:5">
      <c r="E5091" s="382">
        <f>F5091*C5091</f>
        <v>0</v>
      </c>
    </row>
    <row r="5092" spans="5:5">
      <c r="E5092" s="382">
        <f>F5092*C5092</f>
        <v>0</v>
      </c>
    </row>
    <row r="5093" spans="5:5">
      <c r="E5093" s="382">
        <f>F5093*C5093</f>
        <v>0</v>
      </c>
    </row>
    <row r="5094" spans="5:5">
      <c r="E5094" s="382">
        <f>F5094*C5094</f>
        <v>0</v>
      </c>
    </row>
    <row r="5095" spans="5:5">
      <c r="E5095" s="382">
        <f>F5095*C5095</f>
        <v>0</v>
      </c>
    </row>
    <row r="5096" spans="5:5">
      <c r="E5096" s="382">
        <f>F5096*C5096</f>
        <v>0</v>
      </c>
    </row>
    <row r="5097" spans="5:5">
      <c r="E5097" s="382">
        <f>F5097*C5097</f>
        <v>0</v>
      </c>
    </row>
    <row r="5098" spans="5:5">
      <c r="E5098" s="382">
        <f>F5098*C5098</f>
        <v>0</v>
      </c>
    </row>
    <row r="5099" spans="5:5">
      <c r="E5099" s="382">
        <f>F5099*C5099</f>
        <v>0</v>
      </c>
    </row>
    <row r="5100" spans="5:5">
      <c r="E5100" s="382">
        <f>F5100*C5100</f>
        <v>0</v>
      </c>
    </row>
    <row r="5101" spans="5:5">
      <c r="E5101" s="382">
        <f>F5101*C5101</f>
        <v>0</v>
      </c>
    </row>
    <row r="5102" spans="5:5">
      <c r="E5102" s="382">
        <f>F5102*C5102</f>
        <v>0</v>
      </c>
    </row>
    <row r="5103" spans="5:5">
      <c r="E5103" s="382">
        <f>F5103*C5103</f>
        <v>0</v>
      </c>
    </row>
    <row r="5104" spans="5:5">
      <c r="E5104" s="382">
        <f>F5104*C5104</f>
        <v>0</v>
      </c>
    </row>
    <row r="5105" spans="5:5">
      <c r="E5105" s="382">
        <f>F5105*C5105</f>
        <v>0</v>
      </c>
    </row>
    <row r="5106" spans="5:5">
      <c r="E5106" s="382">
        <f>F5106*C5106</f>
        <v>0</v>
      </c>
    </row>
    <row r="5107" spans="5:5">
      <c r="E5107" s="382">
        <f>F5107*C5107</f>
        <v>0</v>
      </c>
    </row>
    <row r="5108" spans="5:5">
      <c r="E5108" s="382">
        <f>F5108*C5108</f>
        <v>0</v>
      </c>
    </row>
    <row r="5109" spans="5:5">
      <c r="E5109" s="382">
        <f>F5109*C5109</f>
        <v>0</v>
      </c>
    </row>
    <row r="5110" spans="5:5">
      <c r="E5110" s="382">
        <f>F5110*C5110</f>
        <v>0</v>
      </c>
    </row>
    <row r="5111" spans="5:5">
      <c r="E5111" s="382">
        <f>F5111*C5111</f>
        <v>0</v>
      </c>
    </row>
    <row r="5112" spans="5:5">
      <c r="E5112" s="382">
        <f>F5112*C5112</f>
        <v>0</v>
      </c>
    </row>
    <row r="5113" spans="5:5">
      <c r="E5113" s="382">
        <f>F5113*C5113</f>
        <v>0</v>
      </c>
    </row>
    <row r="5114" spans="5:5">
      <c r="E5114" s="382">
        <f>F5114*C5114</f>
        <v>0</v>
      </c>
    </row>
    <row r="5115" spans="5:5">
      <c r="E5115" s="382">
        <f>F5115*C5115</f>
        <v>0</v>
      </c>
    </row>
    <row r="5116" spans="5:5">
      <c r="E5116" s="382">
        <f>F5116*C5116</f>
        <v>0</v>
      </c>
    </row>
    <row r="5117" spans="5:5">
      <c r="E5117" s="382">
        <f>F5117*C5117</f>
        <v>0</v>
      </c>
    </row>
    <row r="5118" spans="5:5">
      <c r="E5118" s="382">
        <f>F5118*C5118</f>
        <v>0</v>
      </c>
    </row>
    <row r="5119" spans="5:5">
      <c r="E5119" s="382">
        <f>F5119*C5119</f>
        <v>0</v>
      </c>
    </row>
    <row r="5120" spans="5:5">
      <c r="E5120" s="382">
        <f>F5120*C5120</f>
        <v>0</v>
      </c>
    </row>
    <row r="5121" spans="5:5">
      <c r="E5121" s="382">
        <f>F5121*C5121</f>
        <v>0</v>
      </c>
    </row>
    <row r="5122" spans="5:5">
      <c r="E5122" s="382">
        <f>F5122*C5122</f>
        <v>0</v>
      </c>
    </row>
    <row r="5123" spans="5:5">
      <c r="E5123" s="382">
        <f>F5123*C5123</f>
        <v>0</v>
      </c>
    </row>
    <row r="5124" spans="5:5">
      <c r="E5124" s="382">
        <f>F5124*C5124</f>
        <v>0</v>
      </c>
    </row>
    <row r="5125" spans="5:5">
      <c r="E5125" s="382">
        <f>F5125*C5125</f>
        <v>0</v>
      </c>
    </row>
    <row r="5126" spans="5:5">
      <c r="E5126" s="382">
        <f>F5126*C5126</f>
        <v>0</v>
      </c>
    </row>
    <row r="5127" spans="5:5">
      <c r="E5127" s="382">
        <f>F5127*C5127</f>
        <v>0</v>
      </c>
    </row>
    <row r="5128" spans="5:5">
      <c r="E5128" s="382">
        <f>F5128*C5128</f>
        <v>0</v>
      </c>
    </row>
    <row r="5129" spans="5:5">
      <c r="E5129" s="382">
        <f>F5129*C5129</f>
        <v>0</v>
      </c>
    </row>
    <row r="5130" spans="5:5">
      <c r="E5130" s="382">
        <f>F5130*C5130</f>
        <v>0</v>
      </c>
    </row>
    <row r="5131" spans="5:5">
      <c r="E5131" s="382">
        <f>F5131*C5131</f>
        <v>0</v>
      </c>
    </row>
    <row r="5132" spans="5:5">
      <c r="E5132" s="382">
        <f>F5132*C5132</f>
        <v>0</v>
      </c>
    </row>
    <row r="5133" spans="5:5">
      <c r="E5133" s="382">
        <f>F5133*C5133</f>
        <v>0</v>
      </c>
    </row>
    <row r="5134" spans="5:5">
      <c r="E5134" s="382">
        <f>F5134*C5134</f>
        <v>0</v>
      </c>
    </row>
    <row r="5135" spans="5:5">
      <c r="E5135" s="382">
        <f>F5135*C5135</f>
        <v>0</v>
      </c>
    </row>
    <row r="5136" spans="5:5">
      <c r="E5136" s="382">
        <f>F5136*C5136</f>
        <v>0</v>
      </c>
    </row>
    <row r="5137" spans="5:5">
      <c r="E5137" s="382">
        <f>F5137*C5137</f>
        <v>0</v>
      </c>
    </row>
    <row r="5138" spans="5:5">
      <c r="E5138" s="382">
        <f>F5138*C5138</f>
        <v>0</v>
      </c>
    </row>
    <row r="5139" spans="5:5">
      <c r="E5139" s="382">
        <f>F5139*C5139</f>
        <v>0</v>
      </c>
    </row>
    <row r="5140" spans="5:5">
      <c r="E5140" s="382">
        <f>F5140*C5140</f>
        <v>0</v>
      </c>
    </row>
    <row r="5141" spans="5:5">
      <c r="E5141" s="382">
        <f>F5141*C5141</f>
        <v>0</v>
      </c>
    </row>
    <row r="5142" spans="5:5">
      <c r="E5142" s="382">
        <f>F5142*C5142</f>
        <v>0</v>
      </c>
    </row>
    <row r="5143" spans="5:5">
      <c r="E5143" s="382">
        <f>F5143*C5143</f>
        <v>0</v>
      </c>
    </row>
    <row r="5144" spans="5:5">
      <c r="E5144" s="382">
        <f>F5144*C5144</f>
        <v>0</v>
      </c>
    </row>
    <row r="5145" spans="5:5">
      <c r="E5145" s="382">
        <f>F5145*C5145</f>
        <v>0</v>
      </c>
    </row>
    <row r="5146" spans="5:5">
      <c r="E5146" s="382">
        <f>F5146*C5146</f>
        <v>0</v>
      </c>
    </row>
    <row r="5147" spans="5:5">
      <c r="E5147" s="382">
        <f>F5147*C5147</f>
        <v>0</v>
      </c>
    </row>
    <row r="5148" spans="5:5">
      <c r="E5148" s="382">
        <f>F5148*C5148</f>
        <v>0</v>
      </c>
    </row>
    <row r="5149" spans="5:5">
      <c r="E5149" s="382">
        <f>F5149*C5149</f>
        <v>0</v>
      </c>
    </row>
    <row r="5150" spans="5:5">
      <c r="E5150" s="382">
        <f>F5150*C5150</f>
        <v>0</v>
      </c>
    </row>
    <row r="5151" spans="5:5">
      <c r="E5151" s="382">
        <f>F5151*C5151</f>
        <v>0</v>
      </c>
    </row>
    <row r="5152" spans="5:5">
      <c r="E5152" s="382">
        <f>F5152*C5152</f>
        <v>0</v>
      </c>
    </row>
    <row r="5153" spans="5:5">
      <c r="E5153" s="382">
        <f>F5153*C5153</f>
        <v>0</v>
      </c>
    </row>
    <row r="5154" spans="5:5">
      <c r="E5154" s="382">
        <f>F5154*C5154</f>
        <v>0</v>
      </c>
    </row>
    <row r="5155" spans="5:5">
      <c r="E5155" s="382">
        <f>F5155*C5155</f>
        <v>0</v>
      </c>
    </row>
    <row r="5156" spans="5:5">
      <c r="E5156" s="382">
        <f>F5156*C5156</f>
        <v>0</v>
      </c>
    </row>
    <row r="5157" spans="5:5">
      <c r="E5157" s="382">
        <f>F5157*C5157</f>
        <v>0</v>
      </c>
    </row>
    <row r="5158" spans="5:5">
      <c r="E5158" s="382">
        <f>F5158*C5158</f>
        <v>0</v>
      </c>
    </row>
    <row r="5159" spans="5:5">
      <c r="E5159" s="382">
        <f>F5159*C5159</f>
        <v>0</v>
      </c>
    </row>
    <row r="5160" spans="5:5">
      <c r="E5160" s="382">
        <f>F5160*C5160</f>
        <v>0</v>
      </c>
    </row>
    <row r="5161" spans="5:5">
      <c r="E5161" s="382">
        <f>F5161*C5161</f>
        <v>0</v>
      </c>
    </row>
    <row r="5162" spans="5:5">
      <c r="E5162" s="382">
        <f>F5162*C5162</f>
        <v>0</v>
      </c>
    </row>
    <row r="5163" spans="5:5">
      <c r="E5163" s="382">
        <f>F5163*C5163</f>
        <v>0</v>
      </c>
    </row>
    <row r="5164" spans="5:5">
      <c r="E5164" s="382">
        <f>F5164*C5164</f>
        <v>0</v>
      </c>
    </row>
    <row r="5165" spans="5:5">
      <c r="E5165" s="382">
        <f>F5165*C5165</f>
        <v>0</v>
      </c>
    </row>
    <row r="5166" spans="5:5">
      <c r="E5166" s="382">
        <f>F5166*C5166</f>
        <v>0</v>
      </c>
    </row>
    <row r="5167" spans="5:5">
      <c r="E5167" s="382">
        <f>F5167*C5167</f>
        <v>0</v>
      </c>
    </row>
    <row r="5168" spans="5:5">
      <c r="E5168" s="382">
        <f>F5168*C5168</f>
        <v>0</v>
      </c>
    </row>
    <row r="5169" spans="5:5">
      <c r="E5169" s="382">
        <f>F5169*C5169</f>
        <v>0</v>
      </c>
    </row>
    <row r="5170" spans="5:5">
      <c r="E5170" s="382">
        <f>F5170*C5170</f>
        <v>0</v>
      </c>
    </row>
    <row r="5171" spans="5:5">
      <c r="E5171" s="382">
        <f>F5171*C5171</f>
        <v>0</v>
      </c>
    </row>
    <row r="5172" spans="5:5">
      <c r="E5172" s="382">
        <f>F5172*C5172</f>
        <v>0</v>
      </c>
    </row>
    <row r="5173" spans="5:5">
      <c r="E5173" s="382">
        <f>F5173*C5173</f>
        <v>0</v>
      </c>
    </row>
    <row r="5174" spans="5:5">
      <c r="E5174" s="382">
        <f>F5174*C5174</f>
        <v>0</v>
      </c>
    </row>
    <row r="5175" spans="5:5">
      <c r="E5175" s="382">
        <f>F5175*C5175</f>
        <v>0</v>
      </c>
    </row>
    <row r="5176" spans="5:5">
      <c r="E5176" s="382">
        <f>F5176*C5176</f>
        <v>0</v>
      </c>
    </row>
    <row r="5177" spans="5:5">
      <c r="E5177" s="382">
        <f>F5177*C5177</f>
        <v>0</v>
      </c>
    </row>
    <row r="5178" spans="5:5">
      <c r="E5178" s="382">
        <f>F5178*C5178</f>
        <v>0</v>
      </c>
    </row>
    <row r="5179" spans="5:5">
      <c r="E5179" s="382">
        <f>F5179*C5179</f>
        <v>0</v>
      </c>
    </row>
    <row r="5180" spans="5:5">
      <c r="E5180" s="382">
        <f>F5180*C5180</f>
        <v>0</v>
      </c>
    </row>
    <row r="5181" spans="5:5">
      <c r="E5181" s="382">
        <f>F5181*C5181</f>
        <v>0</v>
      </c>
    </row>
    <row r="5182" spans="5:5">
      <c r="E5182" s="382">
        <f>F5182*C5182</f>
        <v>0</v>
      </c>
    </row>
    <row r="5183" spans="5:5">
      <c r="E5183" s="382">
        <f>F5183*C5183</f>
        <v>0</v>
      </c>
    </row>
    <row r="5184" spans="5:5">
      <c r="E5184" s="382">
        <f>F5184*C5184</f>
        <v>0</v>
      </c>
    </row>
    <row r="5185" spans="5:5">
      <c r="E5185" s="382">
        <f>F5185*C5185</f>
        <v>0</v>
      </c>
    </row>
    <row r="5186" spans="5:5">
      <c r="E5186" s="382">
        <f>F5186*C5186</f>
        <v>0</v>
      </c>
    </row>
    <row r="5187" spans="5:5">
      <c r="E5187" s="382">
        <f>F5187*C5187</f>
        <v>0</v>
      </c>
    </row>
    <row r="5188" spans="5:5">
      <c r="E5188" s="382">
        <f>F5188*C5188</f>
        <v>0</v>
      </c>
    </row>
    <row r="5189" spans="5:5">
      <c r="E5189" s="382">
        <f>F5189*C5189</f>
        <v>0</v>
      </c>
    </row>
    <row r="5190" spans="5:5">
      <c r="E5190" s="382">
        <f>F5190*C5190</f>
        <v>0</v>
      </c>
    </row>
    <row r="5191" spans="5:5">
      <c r="E5191" s="382">
        <f>F5191*C5191</f>
        <v>0</v>
      </c>
    </row>
    <row r="5192" spans="5:5">
      <c r="E5192" s="382">
        <f>F5192*C5192</f>
        <v>0</v>
      </c>
    </row>
    <row r="5193" spans="5:5">
      <c r="E5193" s="382">
        <f>F5193*C5193</f>
        <v>0</v>
      </c>
    </row>
    <row r="5194" spans="5:5">
      <c r="E5194" s="382">
        <f>F5194*C5194</f>
        <v>0</v>
      </c>
    </row>
    <row r="5195" spans="5:5">
      <c r="E5195" s="382">
        <f>F5195*C5195</f>
        <v>0</v>
      </c>
    </row>
    <row r="5196" spans="5:5">
      <c r="E5196" s="382">
        <f>F5196*C5196</f>
        <v>0</v>
      </c>
    </row>
    <row r="5197" spans="5:5">
      <c r="E5197" s="382">
        <f>F5197*C5197</f>
        <v>0</v>
      </c>
    </row>
    <row r="5198" spans="5:5">
      <c r="E5198" s="382">
        <f>F5198*C5198</f>
        <v>0</v>
      </c>
    </row>
    <row r="5199" spans="5:5">
      <c r="E5199" s="382">
        <f>F5199*C5199</f>
        <v>0</v>
      </c>
    </row>
    <row r="5200" spans="5:5">
      <c r="E5200" s="382">
        <f>F5200*C5200</f>
        <v>0</v>
      </c>
    </row>
    <row r="5201" spans="5:5">
      <c r="E5201" s="382">
        <f>F5201*C5201</f>
        <v>0</v>
      </c>
    </row>
    <row r="5202" spans="5:5">
      <c r="E5202" s="382">
        <f>F5202*C5202</f>
        <v>0</v>
      </c>
    </row>
    <row r="5203" spans="5:5">
      <c r="E5203" s="382">
        <f>F5203*C5203</f>
        <v>0</v>
      </c>
    </row>
    <row r="5204" spans="5:5">
      <c r="E5204" s="382">
        <f>F5204*C5204</f>
        <v>0</v>
      </c>
    </row>
    <row r="5205" spans="5:5">
      <c r="E5205" s="382">
        <f>F5205*C5205</f>
        <v>0</v>
      </c>
    </row>
    <row r="5206" spans="5:5">
      <c r="E5206" s="382">
        <f>F5206*C5206</f>
        <v>0</v>
      </c>
    </row>
    <row r="5207" spans="5:5">
      <c r="E5207" s="382">
        <f>F5207*C5207</f>
        <v>0</v>
      </c>
    </row>
    <row r="5208" spans="5:5">
      <c r="E5208" s="382">
        <f>F5208*C5208</f>
        <v>0</v>
      </c>
    </row>
    <row r="5209" spans="5:5">
      <c r="E5209" s="382">
        <f>F5209*C5209</f>
        <v>0</v>
      </c>
    </row>
    <row r="5210" spans="5:5">
      <c r="E5210" s="382">
        <f>F5210*C5210</f>
        <v>0</v>
      </c>
    </row>
    <row r="5211" spans="5:5">
      <c r="E5211" s="382">
        <f>F5211*C5211</f>
        <v>0</v>
      </c>
    </row>
    <row r="5212" spans="5:5">
      <c r="E5212" s="382">
        <f>F5212*C5212</f>
        <v>0</v>
      </c>
    </row>
    <row r="5213" spans="5:5">
      <c r="E5213" s="382">
        <f>F5213*C5213</f>
        <v>0</v>
      </c>
    </row>
    <row r="5214" spans="5:5">
      <c r="E5214" s="382">
        <f>F5214*C5214</f>
        <v>0</v>
      </c>
    </row>
    <row r="5215" spans="5:5">
      <c r="E5215" s="382">
        <f>F5215*C5215</f>
        <v>0</v>
      </c>
    </row>
    <row r="5216" spans="5:5">
      <c r="E5216" s="382">
        <f>F5216*C5216</f>
        <v>0</v>
      </c>
    </row>
    <row r="5217" spans="5:5">
      <c r="E5217" s="382">
        <f>F5217*C5217</f>
        <v>0</v>
      </c>
    </row>
    <row r="5218" spans="5:5">
      <c r="E5218" s="382">
        <f>F5218*C5218</f>
        <v>0</v>
      </c>
    </row>
    <row r="5219" spans="5:5">
      <c r="E5219" s="382">
        <f>F5219*C5219</f>
        <v>0</v>
      </c>
    </row>
    <row r="5220" spans="5:5">
      <c r="E5220" s="382">
        <f>F5220*C5220</f>
        <v>0</v>
      </c>
    </row>
    <row r="5221" spans="5:5">
      <c r="E5221" s="382">
        <f>F5221*C5221</f>
        <v>0</v>
      </c>
    </row>
    <row r="5222" spans="5:5">
      <c r="E5222" s="382">
        <f>F5222*C5222</f>
        <v>0</v>
      </c>
    </row>
    <row r="5223" spans="5:5">
      <c r="E5223" s="382">
        <f>F5223*C5223</f>
        <v>0</v>
      </c>
    </row>
    <row r="5224" spans="5:5">
      <c r="E5224" s="382">
        <f>F5224*C5224</f>
        <v>0</v>
      </c>
    </row>
    <row r="5225" spans="5:5">
      <c r="E5225" s="382">
        <f>F5225*C5225</f>
        <v>0</v>
      </c>
    </row>
    <row r="5226" spans="5:5">
      <c r="E5226" s="382">
        <f>F5226*C5226</f>
        <v>0</v>
      </c>
    </row>
    <row r="5227" spans="5:5">
      <c r="E5227" s="382">
        <f>F5227*C5227</f>
        <v>0</v>
      </c>
    </row>
    <row r="5228" spans="5:5">
      <c r="E5228" s="382">
        <f>F5228*C5228</f>
        <v>0</v>
      </c>
    </row>
    <row r="5229" spans="5:5">
      <c r="E5229" s="382">
        <f>F5229*C5229</f>
        <v>0</v>
      </c>
    </row>
    <row r="5230" spans="5:5">
      <c r="E5230" s="382">
        <f>F5230*C5230</f>
        <v>0</v>
      </c>
    </row>
    <row r="5231" spans="5:5">
      <c r="E5231" s="382">
        <f>F5231*C5231</f>
        <v>0</v>
      </c>
    </row>
    <row r="5232" spans="5:5">
      <c r="E5232" s="382">
        <f>F5232*C5232</f>
        <v>0</v>
      </c>
    </row>
    <row r="5233" spans="5:5">
      <c r="E5233" s="382">
        <f>F5233*C5233</f>
        <v>0</v>
      </c>
    </row>
    <row r="5234" spans="5:5">
      <c r="E5234" s="382">
        <f>F5234*C5234</f>
        <v>0</v>
      </c>
    </row>
    <row r="5235" spans="5:5">
      <c r="E5235" s="382">
        <f>F5235*C5235</f>
        <v>0</v>
      </c>
    </row>
    <row r="5236" spans="5:5">
      <c r="E5236" s="382">
        <f>F5236*C5236</f>
        <v>0</v>
      </c>
    </row>
    <row r="5237" spans="5:5">
      <c r="E5237" s="382">
        <f>F5237*C5237</f>
        <v>0</v>
      </c>
    </row>
    <row r="5238" spans="5:5">
      <c r="E5238" s="382">
        <f>F5238*C5238</f>
        <v>0</v>
      </c>
    </row>
    <row r="5239" spans="5:5">
      <c r="E5239" s="382">
        <f>F5239*C5239</f>
        <v>0</v>
      </c>
    </row>
    <row r="5240" spans="5:5">
      <c r="E5240" s="382">
        <f>F5240*C5240</f>
        <v>0</v>
      </c>
    </row>
    <row r="5241" spans="5:5">
      <c r="E5241" s="382">
        <f>F5241*C5241</f>
        <v>0</v>
      </c>
    </row>
    <row r="5242" spans="5:5">
      <c r="E5242" s="382">
        <f>F5242*C5242</f>
        <v>0</v>
      </c>
    </row>
    <row r="5243" spans="5:5">
      <c r="E5243" s="382">
        <f>F5243*C5243</f>
        <v>0</v>
      </c>
    </row>
    <row r="5244" spans="5:5">
      <c r="E5244" s="382">
        <f>F5244*C5244</f>
        <v>0</v>
      </c>
    </row>
    <row r="5245" spans="5:5">
      <c r="E5245" s="382">
        <f>F5245*C5245</f>
        <v>0</v>
      </c>
    </row>
    <row r="5246" spans="5:5">
      <c r="E5246" s="382">
        <f>F5246*C5246</f>
        <v>0</v>
      </c>
    </row>
    <row r="5247" spans="5:5">
      <c r="E5247" s="382">
        <f>F5247*C5247</f>
        <v>0</v>
      </c>
    </row>
    <row r="5248" spans="5:5">
      <c r="E5248" s="382">
        <f>F5248*C5248</f>
        <v>0</v>
      </c>
    </row>
    <row r="5249" spans="5:5">
      <c r="E5249" s="382">
        <f>F5249*C5249</f>
        <v>0</v>
      </c>
    </row>
    <row r="5250" spans="5:5">
      <c r="E5250" s="382">
        <f>F5250*C5250</f>
        <v>0</v>
      </c>
    </row>
    <row r="5251" spans="5:5">
      <c r="E5251" s="382">
        <f>F5251*C5251</f>
        <v>0</v>
      </c>
    </row>
    <row r="5252" spans="5:5">
      <c r="E5252" s="382">
        <f>F5252*C5252</f>
        <v>0</v>
      </c>
    </row>
    <row r="5253" spans="5:5">
      <c r="E5253" s="382">
        <f>F5253*C5253</f>
        <v>0</v>
      </c>
    </row>
    <row r="5254" spans="5:5">
      <c r="E5254" s="382">
        <f>F5254*C5254</f>
        <v>0</v>
      </c>
    </row>
    <row r="5255" spans="5:5">
      <c r="E5255" s="382">
        <f>F5255*C5255</f>
        <v>0</v>
      </c>
    </row>
    <row r="5256" spans="5:5">
      <c r="E5256" s="382">
        <f>F5256*C5256</f>
        <v>0</v>
      </c>
    </row>
    <row r="5257" spans="5:5">
      <c r="E5257" s="382">
        <f>F5257*C5257</f>
        <v>0</v>
      </c>
    </row>
    <row r="5258" spans="5:5">
      <c r="E5258" s="382">
        <f>F5258*C5258</f>
        <v>0</v>
      </c>
    </row>
    <row r="5259" spans="5:5">
      <c r="E5259" s="382">
        <f>F5259*C5259</f>
        <v>0</v>
      </c>
    </row>
    <row r="5260" spans="5:5">
      <c r="E5260" s="382">
        <f>F5260*C5260</f>
        <v>0</v>
      </c>
    </row>
    <row r="5261" spans="5:5">
      <c r="E5261" s="382">
        <f>F5261*C5261</f>
        <v>0</v>
      </c>
    </row>
    <row r="5262" spans="5:5">
      <c r="E5262" s="382">
        <f>F5262*C5262</f>
        <v>0</v>
      </c>
    </row>
    <row r="5263" spans="5:5">
      <c r="E5263" s="382">
        <f>F5263*C5263</f>
        <v>0</v>
      </c>
    </row>
    <row r="5264" spans="5:5">
      <c r="E5264" s="382">
        <f>F5264*C5264</f>
        <v>0</v>
      </c>
    </row>
    <row r="5265" spans="5:5">
      <c r="E5265" s="382">
        <f>F5265*C5265</f>
        <v>0</v>
      </c>
    </row>
    <row r="5266" spans="5:5">
      <c r="E5266" s="382">
        <f>F5266*C5266</f>
        <v>0</v>
      </c>
    </row>
    <row r="5267" spans="5:5">
      <c r="E5267" s="382">
        <f>F5267*C5267</f>
        <v>0</v>
      </c>
    </row>
    <row r="5268" spans="5:5">
      <c r="E5268" s="382">
        <f>F5268*C5268</f>
        <v>0</v>
      </c>
    </row>
    <row r="5269" spans="5:5">
      <c r="E5269" s="382">
        <f>F5269*C5269</f>
        <v>0</v>
      </c>
    </row>
    <row r="5270" spans="5:5">
      <c r="E5270" s="382">
        <f>F5270*C5270</f>
        <v>0</v>
      </c>
    </row>
    <row r="5271" spans="5:5">
      <c r="E5271" s="382">
        <f>F5271*C5271</f>
        <v>0</v>
      </c>
    </row>
    <row r="5272" spans="5:5">
      <c r="E5272" s="382">
        <f>F5272*C5272</f>
        <v>0</v>
      </c>
    </row>
    <row r="5273" spans="5:5">
      <c r="E5273" s="382">
        <f>F5273*C5273</f>
        <v>0</v>
      </c>
    </row>
    <row r="5274" spans="5:5">
      <c r="E5274" s="382">
        <f>F5274*C5274</f>
        <v>0</v>
      </c>
    </row>
  </sheetData>
  <mergeCells count="17">
    <mergeCell ref="A61:B61"/>
    <mergeCell ref="A233:B233"/>
    <mergeCell ref="A255:B255"/>
    <mergeCell ref="A179:B179"/>
    <mergeCell ref="A192:B192"/>
    <mergeCell ref="A223:B223"/>
    <mergeCell ref="A129:B129"/>
    <mergeCell ref="A49:B49"/>
    <mergeCell ref="A42:B42"/>
    <mergeCell ref="A4:B4"/>
    <mergeCell ref="A6:B6"/>
    <mergeCell ref="G1:G2"/>
    <mergeCell ref="H1:H2"/>
    <mergeCell ref="B1:B2"/>
    <mergeCell ref="A1:A2"/>
    <mergeCell ref="C1:C2"/>
    <mergeCell ref="D1:D2"/>
  </mergeCells>
  <pageMargins left="0.78740157480314965" right="0.27559055118110237" top="0.78740157480314965" bottom="0.39370078740157483" header="0.51181102362204722" footer="0.51181102362204722"/>
  <pageSetup paperSize="9" scale="67" orientation="landscape" r:id="rId1"/>
  <headerFooter alignWithMargins="0"/>
  <rowBreaks count="1" manualBreakCount="1">
    <brk id="41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38" customWidth="1"/>
    <col min="2" max="2" width="1.7109375" style="238" customWidth="1"/>
    <col min="3" max="4" width="5" style="238" customWidth="1"/>
    <col min="5" max="5" width="11.7109375" style="238" customWidth="1"/>
    <col min="6" max="6" width="9.140625" style="238" customWidth="1"/>
    <col min="7" max="7" width="5" style="238" customWidth="1"/>
    <col min="8" max="8" width="77.85546875" style="238" customWidth="1"/>
    <col min="9" max="10" width="20" style="238" customWidth="1"/>
    <col min="11" max="11" width="1.7109375" style="238" customWidth="1"/>
  </cols>
  <sheetData>
    <row r="1" spans="2:11" s="1" customFormat="1" ht="37.5" customHeight="1"/>
    <row r="2" spans="2:11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5" customFormat="1" ht="45" customHeight="1">
      <c r="B3" s="242"/>
      <c r="C3" s="374" t="s">
        <v>902</v>
      </c>
      <c r="D3" s="374"/>
      <c r="E3" s="374"/>
      <c r="F3" s="374"/>
      <c r="G3" s="374"/>
      <c r="H3" s="374"/>
      <c r="I3" s="374"/>
      <c r="J3" s="374"/>
      <c r="K3" s="243"/>
    </row>
    <row r="4" spans="2:11" s="1" customFormat="1" ht="25.5" customHeight="1">
      <c r="B4" s="244"/>
      <c r="C4" s="379" t="s">
        <v>903</v>
      </c>
      <c r="D4" s="379"/>
      <c r="E4" s="379"/>
      <c r="F4" s="379"/>
      <c r="G4" s="379"/>
      <c r="H4" s="379"/>
      <c r="I4" s="379"/>
      <c r="J4" s="379"/>
      <c r="K4" s="245"/>
    </row>
    <row r="5" spans="2:11" s="1" customFormat="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s="1" customFormat="1" ht="15" customHeight="1">
      <c r="B6" s="244"/>
      <c r="C6" s="378" t="s">
        <v>904</v>
      </c>
      <c r="D6" s="378"/>
      <c r="E6" s="378"/>
      <c r="F6" s="378"/>
      <c r="G6" s="378"/>
      <c r="H6" s="378"/>
      <c r="I6" s="378"/>
      <c r="J6" s="378"/>
      <c r="K6" s="245"/>
    </row>
    <row r="7" spans="2:11" s="1" customFormat="1" ht="15" customHeight="1">
      <c r="B7" s="248"/>
      <c r="C7" s="378" t="s">
        <v>905</v>
      </c>
      <c r="D7" s="378"/>
      <c r="E7" s="378"/>
      <c r="F7" s="378"/>
      <c r="G7" s="378"/>
      <c r="H7" s="378"/>
      <c r="I7" s="378"/>
      <c r="J7" s="378"/>
      <c r="K7" s="245"/>
    </row>
    <row r="8" spans="2:11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s="1" customFormat="1" ht="15" customHeight="1">
      <c r="B9" s="248"/>
      <c r="C9" s="378" t="s">
        <v>906</v>
      </c>
      <c r="D9" s="378"/>
      <c r="E9" s="378"/>
      <c r="F9" s="378"/>
      <c r="G9" s="378"/>
      <c r="H9" s="378"/>
      <c r="I9" s="378"/>
      <c r="J9" s="378"/>
      <c r="K9" s="245"/>
    </row>
    <row r="10" spans="2:11" s="1" customFormat="1" ht="15" customHeight="1">
      <c r="B10" s="248"/>
      <c r="C10" s="247"/>
      <c r="D10" s="378" t="s">
        <v>907</v>
      </c>
      <c r="E10" s="378"/>
      <c r="F10" s="378"/>
      <c r="G10" s="378"/>
      <c r="H10" s="378"/>
      <c r="I10" s="378"/>
      <c r="J10" s="378"/>
      <c r="K10" s="245"/>
    </row>
    <row r="11" spans="2:11" s="1" customFormat="1" ht="15" customHeight="1">
      <c r="B11" s="248"/>
      <c r="C11" s="249"/>
      <c r="D11" s="378" t="s">
        <v>908</v>
      </c>
      <c r="E11" s="378"/>
      <c r="F11" s="378"/>
      <c r="G11" s="378"/>
      <c r="H11" s="378"/>
      <c r="I11" s="378"/>
      <c r="J11" s="378"/>
      <c r="K11" s="245"/>
    </row>
    <row r="12" spans="2:11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pans="2:11" s="1" customFormat="1" ht="15" customHeight="1">
      <c r="B13" s="248"/>
      <c r="C13" s="249"/>
      <c r="D13" s="250" t="s">
        <v>909</v>
      </c>
      <c r="E13" s="247"/>
      <c r="F13" s="247"/>
      <c r="G13" s="247"/>
      <c r="H13" s="247"/>
      <c r="I13" s="247"/>
      <c r="J13" s="247"/>
      <c r="K13" s="245"/>
    </row>
    <row r="14" spans="2:11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pans="2:11" s="1" customFormat="1" ht="15" customHeight="1">
      <c r="B15" s="248"/>
      <c r="C15" s="249"/>
      <c r="D15" s="378" t="s">
        <v>910</v>
      </c>
      <c r="E15" s="378"/>
      <c r="F15" s="378"/>
      <c r="G15" s="378"/>
      <c r="H15" s="378"/>
      <c r="I15" s="378"/>
      <c r="J15" s="378"/>
      <c r="K15" s="245"/>
    </row>
    <row r="16" spans="2:11" s="1" customFormat="1" ht="15" customHeight="1">
      <c r="B16" s="248"/>
      <c r="C16" s="249"/>
      <c r="D16" s="378" t="s">
        <v>911</v>
      </c>
      <c r="E16" s="378"/>
      <c r="F16" s="378"/>
      <c r="G16" s="378"/>
      <c r="H16" s="378"/>
      <c r="I16" s="378"/>
      <c r="J16" s="378"/>
      <c r="K16" s="245"/>
    </row>
    <row r="17" spans="2:11" s="1" customFormat="1" ht="15" customHeight="1">
      <c r="B17" s="248"/>
      <c r="C17" s="249"/>
      <c r="D17" s="378" t="s">
        <v>912</v>
      </c>
      <c r="E17" s="378"/>
      <c r="F17" s="378"/>
      <c r="G17" s="378"/>
      <c r="H17" s="378"/>
      <c r="I17" s="378"/>
      <c r="J17" s="378"/>
      <c r="K17" s="245"/>
    </row>
    <row r="18" spans="2:11" s="1" customFormat="1" ht="15" customHeight="1">
      <c r="B18" s="248"/>
      <c r="C18" s="249"/>
      <c r="D18" s="249"/>
      <c r="E18" s="251" t="s">
        <v>98</v>
      </c>
      <c r="F18" s="378" t="s">
        <v>913</v>
      </c>
      <c r="G18" s="378"/>
      <c r="H18" s="378"/>
      <c r="I18" s="378"/>
      <c r="J18" s="378"/>
      <c r="K18" s="245"/>
    </row>
    <row r="19" spans="2:11" s="1" customFormat="1" ht="15" customHeight="1">
      <c r="B19" s="248"/>
      <c r="C19" s="249"/>
      <c r="D19" s="249"/>
      <c r="E19" s="251" t="s">
        <v>914</v>
      </c>
      <c r="F19" s="378" t="s">
        <v>915</v>
      </c>
      <c r="G19" s="378"/>
      <c r="H19" s="378"/>
      <c r="I19" s="378"/>
      <c r="J19" s="378"/>
      <c r="K19" s="245"/>
    </row>
    <row r="20" spans="2:11" s="1" customFormat="1" ht="15" customHeight="1">
      <c r="B20" s="248"/>
      <c r="C20" s="249"/>
      <c r="D20" s="249"/>
      <c r="E20" s="251" t="s">
        <v>118</v>
      </c>
      <c r="F20" s="378" t="s">
        <v>916</v>
      </c>
      <c r="G20" s="378"/>
      <c r="H20" s="378"/>
      <c r="I20" s="378"/>
      <c r="J20" s="378"/>
      <c r="K20" s="245"/>
    </row>
    <row r="21" spans="2:11" s="1" customFormat="1" ht="15" customHeight="1">
      <c r="B21" s="248"/>
      <c r="C21" s="249"/>
      <c r="D21" s="249"/>
      <c r="E21" s="251" t="s">
        <v>89</v>
      </c>
      <c r="F21" s="378" t="s">
        <v>917</v>
      </c>
      <c r="G21" s="378"/>
      <c r="H21" s="378"/>
      <c r="I21" s="378"/>
      <c r="J21" s="378"/>
      <c r="K21" s="245"/>
    </row>
    <row r="22" spans="2:11" s="1" customFormat="1" ht="15" customHeight="1">
      <c r="B22" s="248"/>
      <c r="C22" s="249"/>
      <c r="D22" s="249"/>
      <c r="E22" s="251" t="s">
        <v>918</v>
      </c>
      <c r="F22" s="378" t="s">
        <v>919</v>
      </c>
      <c r="G22" s="378"/>
      <c r="H22" s="378"/>
      <c r="I22" s="378"/>
      <c r="J22" s="378"/>
      <c r="K22" s="245"/>
    </row>
    <row r="23" spans="2:11" s="1" customFormat="1" ht="15" customHeight="1">
      <c r="B23" s="248"/>
      <c r="C23" s="249"/>
      <c r="D23" s="249"/>
      <c r="E23" s="251" t="s">
        <v>102</v>
      </c>
      <c r="F23" s="378" t="s">
        <v>920</v>
      </c>
      <c r="G23" s="378"/>
      <c r="H23" s="378"/>
      <c r="I23" s="378"/>
      <c r="J23" s="378"/>
      <c r="K23" s="245"/>
    </row>
    <row r="24" spans="2:11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pans="2:11" s="1" customFormat="1" ht="15" customHeight="1">
      <c r="B25" s="248"/>
      <c r="C25" s="378" t="s">
        <v>921</v>
      </c>
      <c r="D25" s="378"/>
      <c r="E25" s="378"/>
      <c r="F25" s="378"/>
      <c r="G25" s="378"/>
      <c r="H25" s="378"/>
      <c r="I25" s="378"/>
      <c r="J25" s="378"/>
      <c r="K25" s="245"/>
    </row>
    <row r="26" spans="2:11" s="1" customFormat="1" ht="15" customHeight="1">
      <c r="B26" s="248"/>
      <c r="C26" s="378" t="s">
        <v>922</v>
      </c>
      <c r="D26" s="378"/>
      <c r="E26" s="378"/>
      <c r="F26" s="378"/>
      <c r="G26" s="378"/>
      <c r="H26" s="378"/>
      <c r="I26" s="378"/>
      <c r="J26" s="378"/>
      <c r="K26" s="245"/>
    </row>
    <row r="27" spans="2:11" s="1" customFormat="1" ht="15" customHeight="1">
      <c r="B27" s="248"/>
      <c r="C27" s="247"/>
      <c r="D27" s="378" t="s">
        <v>923</v>
      </c>
      <c r="E27" s="378"/>
      <c r="F27" s="378"/>
      <c r="G27" s="378"/>
      <c r="H27" s="378"/>
      <c r="I27" s="378"/>
      <c r="J27" s="378"/>
      <c r="K27" s="245"/>
    </row>
    <row r="28" spans="2:11" s="1" customFormat="1" ht="15" customHeight="1">
      <c r="B28" s="248"/>
      <c r="C28" s="249"/>
      <c r="D28" s="378" t="s">
        <v>924</v>
      </c>
      <c r="E28" s="378"/>
      <c r="F28" s="378"/>
      <c r="G28" s="378"/>
      <c r="H28" s="378"/>
      <c r="I28" s="378"/>
      <c r="J28" s="378"/>
      <c r="K28" s="245"/>
    </row>
    <row r="29" spans="2:11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pans="2:11" s="1" customFormat="1" ht="15" customHeight="1">
      <c r="B30" s="248"/>
      <c r="C30" s="249"/>
      <c r="D30" s="378" t="s">
        <v>925</v>
      </c>
      <c r="E30" s="378"/>
      <c r="F30" s="378"/>
      <c r="G30" s="378"/>
      <c r="H30" s="378"/>
      <c r="I30" s="378"/>
      <c r="J30" s="378"/>
      <c r="K30" s="245"/>
    </row>
    <row r="31" spans="2:11" s="1" customFormat="1" ht="15" customHeight="1">
      <c r="B31" s="248"/>
      <c r="C31" s="249"/>
      <c r="D31" s="378" t="s">
        <v>926</v>
      </c>
      <c r="E31" s="378"/>
      <c r="F31" s="378"/>
      <c r="G31" s="378"/>
      <c r="H31" s="378"/>
      <c r="I31" s="378"/>
      <c r="J31" s="378"/>
      <c r="K31" s="245"/>
    </row>
    <row r="32" spans="2:11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pans="2:11" s="1" customFormat="1" ht="15" customHeight="1">
      <c r="B33" s="248"/>
      <c r="C33" s="249"/>
      <c r="D33" s="378" t="s">
        <v>927</v>
      </c>
      <c r="E33" s="378"/>
      <c r="F33" s="378"/>
      <c r="G33" s="378"/>
      <c r="H33" s="378"/>
      <c r="I33" s="378"/>
      <c r="J33" s="378"/>
      <c r="K33" s="245"/>
    </row>
    <row r="34" spans="2:11" s="1" customFormat="1" ht="15" customHeight="1">
      <c r="B34" s="248"/>
      <c r="C34" s="249"/>
      <c r="D34" s="378" t="s">
        <v>928</v>
      </c>
      <c r="E34" s="378"/>
      <c r="F34" s="378"/>
      <c r="G34" s="378"/>
      <c r="H34" s="378"/>
      <c r="I34" s="378"/>
      <c r="J34" s="378"/>
      <c r="K34" s="245"/>
    </row>
    <row r="35" spans="2:11" s="1" customFormat="1" ht="15" customHeight="1">
      <c r="B35" s="248"/>
      <c r="C35" s="249"/>
      <c r="D35" s="378" t="s">
        <v>929</v>
      </c>
      <c r="E35" s="378"/>
      <c r="F35" s="378"/>
      <c r="G35" s="378"/>
      <c r="H35" s="378"/>
      <c r="I35" s="378"/>
      <c r="J35" s="378"/>
      <c r="K35" s="245"/>
    </row>
    <row r="36" spans="2:11" s="1" customFormat="1" ht="15" customHeight="1">
      <c r="B36" s="248"/>
      <c r="C36" s="249"/>
      <c r="D36" s="247"/>
      <c r="E36" s="250" t="s">
        <v>137</v>
      </c>
      <c r="F36" s="247"/>
      <c r="G36" s="378" t="s">
        <v>930</v>
      </c>
      <c r="H36" s="378"/>
      <c r="I36" s="378"/>
      <c r="J36" s="378"/>
      <c r="K36" s="245"/>
    </row>
    <row r="37" spans="2:11" s="1" customFormat="1" ht="30.75" customHeight="1">
      <c r="B37" s="248"/>
      <c r="C37" s="249"/>
      <c r="D37" s="247"/>
      <c r="E37" s="250" t="s">
        <v>931</v>
      </c>
      <c r="F37" s="247"/>
      <c r="G37" s="378" t="s">
        <v>932</v>
      </c>
      <c r="H37" s="378"/>
      <c r="I37" s="378"/>
      <c r="J37" s="378"/>
      <c r="K37" s="245"/>
    </row>
    <row r="38" spans="2:11" s="1" customFormat="1" ht="15" customHeight="1">
      <c r="B38" s="248"/>
      <c r="C38" s="249"/>
      <c r="D38" s="247"/>
      <c r="E38" s="250" t="s">
        <v>63</v>
      </c>
      <c r="F38" s="247"/>
      <c r="G38" s="378" t="s">
        <v>933</v>
      </c>
      <c r="H38" s="378"/>
      <c r="I38" s="378"/>
      <c r="J38" s="378"/>
      <c r="K38" s="245"/>
    </row>
    <row r="39" spans="2:11" s="1" customFormat="1" ht="15" customHeight="1">
      <c r="B39" s="248"/>
      <c r="C39" s="249"/>
      <c r="D39" s="247"/>
      <c r="E39" s="250" t="s">
        <v>64</v>
      </c>
      <c r="F39" s="247"/>
      <c r="G39" s="378" t="s">
        <v>934</v>
      </c>
      <c r="H39" s="378"/>
      <c r="I39" s="378"/>
      <c r="J39" s="378"/>
      <c r="K39" s="245"/>
    </row>
    <row r="40" spans="2:11" s="1" customFormat="1" ht="15" customHeight="1">
      <c r="B40" s="248"/>
      <c r="C40" s="249"/>
      <c r="D40" s="247"/>
      <c r="E40" s="250" t="s">
        <v>138</v>
      </c>
      <c r="F40" s="247"/>
      <c r="G40" s="378" t="s">
        <v>935</v>
      </c>
      <c r="H40" s="378"/>
      <c r="I40" s="378"/>
      <c r="J40" s="378"/>
      <c r="K40" s="245"/>
    </row>
    <row r="41" spans="2:11" s="1" customFormat="1" ht="15" customHeight="1">
      <c r="B41" s="248"/>
      <c r="C41" s="249"/>
      <c r="D41" s="247"/>
      <c r="E41" s="250" t="s">
        <v>139</v>
      </c>
      <c r="F41" s="247"/>
      <c r="G41" s="378" t="s">
        <v>936</v>
      </c>
      <c r="H41" s="378"/>
      <c r="I41" s="378"/>
      <c r="J41" s="378"/>
      <c r="K41" s="245"/>
    </row>
    <row r="42" spans="2:11" s="1" customFormat="1" ht="15" customHeight="1">
      <c r="B42" s="248"/>
      <c r="C42" s="249"/>
      <c r="D42" s="247"/>
      <c r="E42" s="250" t="s">
        <v>937</v>
      </c>
      <c r="F42" s="247"/>
      <c r="G42" s="378" t="s">
        <v>938</v>
      </c>
      <c r="H42" s="378"/>
      <c r="I42" s="378"/>
      <c r="J42" s="378"/>
      <c r="K42" s="245"/>
    </row>
    <row r="43" spans="2:11" s="1" customFormat="1" ht="15" customHeight="1">
      <c r="B43" s="248"/>
      <c r="C43" s="249"/>
      <c r="D43" s="247"/>
      <c r="E43" s="250"/>
      <c r="F43" s="247"/>
      <c r="G43" s="378" t="s">
        <v>939</v>
      </c>
      <c r="H43" s="378"/>
      <c r="I43" s="378"/>
      <c r="J43" s="378"/>
      <c r="K43" s="245"/>
    </row>
    <row r="44" spans="2:11" s="1" customFormat="1" ht="15" customHeight="1">
      <c r="B44" s="248"/>
      <c r="C44" s="249"/>
      <c r="D44" s="247"/>
      <c r="E44" s="250" t="s">
        <v>940</v>
      </c>
      <c r="F44" s="247"/>
      <c r="G44" s="378" t="s">
        <v>941</v>
      </c>
      <c r="H44" s="378"/>
      <c r="I44" s="378"/>
      <c r="J44" s="378"/>
      <c r="K44" s="245"/>
    </row>
    <row r="45" spans="2:11" s="1" customFormat="1" ht="15" customHeight="1">
      <c r="B45" s="248"/>
      <c r="C45" s="249"/>
      <c r="D45" s="247"/>
      <c r="E45" s="250" t="s">
        <v>141</v>
      </c>
      <c r="F45" s="247"/>
      <c r="G45" s="378" t="s">
        <v>942</v>
      </c>
      <c r="H45" s="378"/>
      <c r="I45" s="378"/>
      <c r="J45" s="378"/>
      <c r="K45" s="245"/>
    </row>
    <row r="46" spans="2:11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pans="2:11" s="1" customFormat="1" ht="15" customHeight="1">
      <c r="B47" s="248"/>
      <c r="C47" s="249"/>
      <c r="D47" s="378" t="s">
        <v>943</v>
      </c>
      <c r="E47" s="378"/>
      <c r="F47" s="378"/>
      <c r="G47" s="378"/>
      <c r="H47" s="378"/>
      <c r="I47" s="378"/>
      <c r="J47" s="378"/>
      <c r="K47" s="245"/>
    </row>
    <row r="48" spans="2:11" s="1" customFormat="1" ht="15" customHeight="1">
      <c r="B48" s="248"/>
      <c r="C48" s="249"/>
      <c r="D48" s="249"/>
      <c r="E48" s="378" t="s">
        <v>944</v>
      </c>
      <c r="F48" s="378"/>
      <c r="G48" s="378"/>
      <c r="H48" s="378"/>
      <c r="I48" s="378"/>
      <c r="J48" s="378"/>
      <c r="K48" s="245"/>
    </row>
    <row r="49" spans="2:11" s="1" customFormat="1" ht="15" customHeight="1">
      <c r="B49" s="248"/>
      <c r="C49" s="249"/>
      <c r="D49" s="249"/>
      <c r="E49" s="378" t="s">
        <v>945</v>
      </c>
      <c r="F49" s="378"/>
      <c r="G49" s="378"/>
      <c r="H49" s="378"/>
      <c r="I49" s="378"/>
      <c r="J49" s="378"/>
      <c r="K49" s="245"/>
    </row>
    <row r="50" spans="2:11" s="1" customFormat="1" ht="15" customHeight="1">
      <c r="B50" s="248"/>
      <c r="C50" s="249"/>
      <c r="D50" s="249"/>
      <c r="E50" s="378" t="s">
        <v>946</v>
      </c>
      <c r="F50" s="378"/>
      <c r="G50" s="378"/>
      <c r="H50" s="378"/>
      <c r="I50" s="378"/>
      <c r="J50" s="378"/>
      <c r="K50" s="245"/>
    </row>
    <row r="51" spans="2:11" s="1" customFormat="1" ht="15" customHeight="1">
      <c r="B51" s="248"/>
      <c r="C51" s="249"/>
      <c r="D51" s="378" t="s">
        <v>947</v>
      </c>
      <c r="E51" s="378"/>
      <c r="F51" s="378"/>
      <c r="G51" s="378"/>
      <c r="H51" s="378"/>
      <c r="I51" s="378"/>
      <c r="J51" s="378"/>
      <c r="K51" s="245"/>
    </row>
    <row r="52" spans="2:11" s="1" customFormat="1" ht="25.5" customHeight="1">
      <c r="B52" s="244"/>
      <c r="C52" s="379" t="s">
        <v>948</v>
      </c>
      <c r="D52" s="379"/>
      <c r="E52" s="379"/>
      <c r="F52" s="379"/>
      <c r="G52" s="379"/>
      <c r="H52" s="379"/>
      <c r="I52" s="379"/>
      <c r="J52" s="379"/>
      <c r="K52" s="245"/>
    </row>
    <row r="53" spans="2:11" s="1" customFormat="1" ht="5.25" customHeight="1">
      <c r="B53" s="244"/>
      <c r="C53" s="246"/>
      <c r="D53" s="246"/>
      <c r="E53" s="246"/>
      <c r="F53" s="246"/>
      <c r="G53" s="246"/>
      <c r="H53" s="246"/>
      <c r="I53" s="246"/>
      <c r="J53" s="246"/>
      <c r="K53" s="245"/>
    </row>
    <row r="54" spans="2:11" s="1" customFormat="1" ht="15" customHeight="1">
      <c r="B54" s="244"/>
      <c r="C54" s="378" t="s">
        <v>949</v>
      </c>
      <c r="D54" s="378"/>
      <c r="E54" s="378"/>
      <c r="F54" s="378"/>
      <c r="G54" s="378"/>
      <c r="H54" s="378"/>
      <c r="I54" s="378"/>
      <c r="J54" s="378"/>
      <c r="K54" s="245"/>
    </row>
    <row r="55" spans="2:11" s="1" customFormat="1" ht="15" customHeight="1">
      <c r="B55" s="244"/>
      <c r="C55" s="378" t="s">
        <v>950</v>
      </c>
      <c r="D55" s="378"/>
      <c r="E55" s="378"/>
      <c r="F55" s="378"/>
      <c r="G55" s="378"/>
      <c r="H55" s="378"/>
      <c r="I55" s="378"/>
      <c r="J55" s="378"/>
      <c r="K55" s="245"/>
    </row>
    <row r="56" spans="2:11" s="1" customFormat="1" ht="12.75" customHeight="1">
      <c r="B56" s="244"/>
      <c r="C56" s="247"/>
      <c r="D56" s="247"/>
      <c r="E56" s="247"/>
      <c r="F56" s="247"/>
      <c r="G56" s="247"/>
      <c r="H56" s="247"/>
      <c r="I56" s="247"/>
      <c r="J56" s="247"/>
      <c r="K56" s="245"/>
    </row>
    <row r="57" spans="2:11" s="1" customFormat="1" ht="15" customHeight="1">
      <c r="B57" s="244"/>
      <c r="C57" s="378" t="s">
        <v>951</v>
      </c>
      <c r="D57" s="378"/>
      <c r="E57" s="378"/>
      <c r="F57" s="378"/>
      <c r="G57" s="378"/>
      <c r="H57" s="378"/>
      <c r="I57" s="378"/>
      <c r="J57" s="378"/>
      <c r="K57" s="245"/>
    </row>
    <row r="58" spans="2:11" s="1" customFormat="1" ht="15" customHeight="1">
      <c r="B58" s="244"/>
      <c r="C58" s="249"/>
      <c r="D58" s="378" t="s">
        <v>952</v>
      </c>
      <c r="E58" s="378"/>
      <c r="F58" s="378"/>
      <c r="G58" s="378"/>
      <c r="H58" s="378"/>
      <c r="I58" s="378"/>
      <c r="J58" s="378"/>
      <c r="K58" s="245"/>
    </row>
    <row r="59" spans="2:11" s="1" customFormat="1" ht="15" customHeight="1">
      <c r="B59" s="244"/>
      <c r="C59" s="249"/>
      <c r="D59" s="378" t="s">
        <v>953</v>
      </c>
      <c r="E59" s="378"/>
      <c r="F59" s="378"/>
      <c r="G59" s="378"/>
      <c r="H59" s="378"/>
      <c r="I59" s="378"/>
      <c r="J59" s="378"/>
      <c r="K59" s="245"/>
    </row>
    <row r="60" spans="2:11" s="1" customFormat="1" ht="15" customHeight="1">
      <c r="B60" s="244"/>
      <c r="C60" s="249"/>
      <c r="D60" s="378" t="s">
        <v>954</v>
      </c>
      <c r="E60" s="378"/>
      <c r="F60" s="378"/>
      <c r="G60" s="378"/>
      <c r="H60" s="378"/>
      <c r="I60" s="378"/>
      <c r="J60" s="378"/>
      <c r="K60" s="245"/>
    </row>
    <row r="61" spans="2:11" s="1" customFormat="1" ht="15" customHeight="1">
      <c r="B61" s="244"/>
      <c r="C61" s="249"/>
      <c r="D61" s="378" t="s">
        <v>955</v>
      </c>
      <c r="E61" s="378"/>
      <c r="F61" s="378"/>
      <c r="G61" s="378"/>
      <c r="H61" s="378"/>
      <c r="I61" s="378"/>
      <c r="J61" s="378"/>
      <c r="K61" s="245"/>
    </row>
    <row r="62" spans="2:11" s="1" customFormat="1" ht="15" customHeight="1">
      <c r="B62" s="244"/>
      <c r="C62" s="249"/>
      <c r="D62" s="380" t="s">
        <v>956</v>
      </c>
      <c r="E62" s="380"/>
      <c r="F62" s="380"/>
      <c r="G62" s="380"/>
      <c r="H62" s="380"/>
      <c r="I62" s="380"/>
      <c r="J62" s="380"/>
      <c r="K62" s="245"/>
    </row>
    <row r="63" spans="2:11" s="1" customFormat="1" ht="15" customHeight="1">
      <c r="B63" s="244"/>
      <c r="C63" s="249"/>
      <c r="D63" s="378" t="s">
        <v>957</v>
      </c>
      <c r="E63" s="378"/>
      <c r="F63" s="378"/>
      <c r="G63" s="378"/>
      <c r="H63" s="378"/>
      <c r="I63" s="378"/>
      <c r="J63" s="378"/>
      <c r="K63" s="245"/>
    </row>
    <row r="64" spans="2:11" s="1" customFormat="1" ht="12.75" customHeight="1">
      <c r="B64" s="244"/>
      <c r="C64" s="249"/>
      <c r="D64" s="249"/>
      <c r="E64" s="252"/>
      <c r="F64" s="249"/>
      <c r="G64" s="249"/>
      <c r="H64" s="249"/>
      <c r="I64" s="249"/>
      <c r="J64" s="249"/>
      <c r="K64" s="245"/>
    </row>
    <row r="65" spans="2:11" s="1" customFormat="1" ht="15" customHeight="1">
      <c r="B65" s="244"/>
      <c r="C65" s="249"/>
      <c r="D65" s="378" t="s">
        <v>958</v>
      </c>
      <c r="E65" s="378"/>
      <c r="F65" s="378"/>
      <c r="G65" s="378"/>
      <c r="H65" s="378"/>
      <c r="I65" s="378"/>
      <c r="J65" s="378"/>
      <c r="K65" s="245"/>
    </row>
    <row r="66" spans="2:11" s="1" customFormat="1" ht="15" customHeight="1">
      <c r="B66" s="244"/>
      <c r="C66" s="249"/>
      <c r="D66" s="380" t="s">
        <v>959</v>
      </c>
      <c r="E66" s="380"/>
      <c r="F66" s="380"/>
      <c r="G66" s="380"/>
      <c r="H66" s="380"/>
      <c r="I66" s="380"/>
      <c r="J66" s="380"/>
      <c r="K66" s="245"/>
    </row>
    <row r="67" spans="2:11" s="1" customFormat="1" ht="15" customHeight="1">
      <c r="B67" s="244"/>
      <c r="C67" s="249"/>
      <c r="D67" s="378" t="s">
        <v>960</v>
      </c>
      <c r="E67" s="378"/>
      <c r="F67" s="378"/>
      <c r="G67" s="378"/>
      <c r="H67" s="378"/>
      <c r="I67" s="378"/>
      <c r="J67" s="378"/>
      <c r="K67" s="245"/>
    </row>
    <row r="68" spans="2:11" s="1" customFormat="1" ht="15" customHeight="1">
      <c r="B68" s="244"/>
      <c r="C68" s="249"/>
      <c r="D68" s="378" t="s">
        <v>961</v>
      </c>
      <c r="E68" s="378"/>
      <c r="F68" s="378"/>
      <c r="G68" s="378"/>
      <c r="H68" s="378"/>
      <c r="I68" s="378"/>
      <c r="J68" s="378"/>
      <c r="K68" s="245"/>
    </row>
    <row r="69" spans="2:11" s="1" customFormat="1" ht="15" customHeight="1">
      <c r="B69" s="244"/>
      <c r="C69" s="249"/>
      <c r="D69" s="378" t="s">
        <v>962</v>
      </c>
      <c r="E69" s="378"/>
      <c r="F69" s="378"/>
      <c r="G69" s="378"/>
      <c r="H69" s="378"/>
      <c r="I69" s="378"/>
      <c r="J69" s="378"/>
      <c r="K69" s="245"/>
    </row>
    <row r="70" spans="2:11" s="1" customFormat="1" ht="15" customHeight="1">
      <c r="B70" s="244"/>
      <c r="C70" s="249"/>
      <c r="D70" s="378" t="s">
        <v>963</v>
      </c>
      <c r="E70" s="378"/>
      <c r="F70" s="378"/>
      <c r="G70" s="378"/>
      <c r="H70" s="378"/>
      <c r="I70" s="378"/>
      <c r="J70" s="378"/>
      <c r="K70" s="245"/>
    </row>
    <row r="71" spans="2:1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pans="2:11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2:11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pans="2:11" s="1" customFormat="1" ht="45" customHeight="1">
      <c r="B75" s="261"/>
      <c r="C75" s="373" t="s">
        <v>964</v>
      </c>
      <c r="D75" s="373"/>
      <c r="E75" s="373"/>
      <c r="F75" s="373"/>
      <c r="G75" s="373"/>
      <c r="H75" s="373"/>
      <c r="I75" s="373"/>
      <c r="J75" s="373"/>
      <c r="K75" s="262"/>
    </row>
    <row r="76" spans="2:11" s="1" customFormat="1" ht="17.25" customHeight="1">
      <c r="B76" s="261"/>
      <c r="C76" s="263" t="s">
        <v>965</v>
      </c>
      <c r="D76" s="263"/>
      <c r="E76" s="263"/>
      <c r="F76" s="263" t="s">
        <v>966</v>
      </c>
      <c r="G76" s="264"/>
      <c r="H76" s="263" t="s">
        <v>64</v>
      </c>
      <c r="I76" s="263" t="s">
        <v>67</v>
      </c>
      <c r="J76" s="263" t="s">
        <v>967</v>
      </c>
      <c r="K76" s="262"/>
    </row>
    <row r="77" spans="2:11" s="1" customFormat="1" ht="17.25" customHeight="1">
      <c r="B77" s="261"/>
      <c r="C77" s="265" t="s">
        <v>968</v>
      </c>
      <c r="D77" s="265"/>
      <c r="E77" s="265"/>
      <c r="F77" s="266" t="s">
        <v>969</v>
      </c>
      <c r="G77" s="267"/>
      <c r="H77" s="265"/>
      <c r="I77" s="265"/>
      <c r="J77" s="265" t="s">
        <v>970</v>
      </c>
      <c r="K77" s="262"/>
    </row>
    <row r="78" spans="2:11" s="1" customFormat="1" ht="5.25" customHeight="1">
      <c r="B78" s="261"/>
      <c r="C78" s="268"/>
      <c r="D78" s="268"/>
      <c r="E78" s="268"/>
      <c r="F78" s="268"/>
      <c r="G78" s="269"/>
      <c r="H78" s="268"/>
      <c r="I78" s="268"/>
      <c r="J78" s="268"/>
      <c r="K78" s="262"/>
    </row>
    <row r="79" spans="2:11" s="1" customFormat="1" ht="15" customHeight="1">
      <c r="B79" s="261"/>
      <c r="C79" s="250" t="s">
        <v>63</v>
      </c>
      <c r="D79" s="270"/>
      <c r="E79" s="270"/>
      <c r="F79" s="271" t="s">
        <v>971</v>
      </c>
      <c r="G79" s="272"/>
      <c r="H79" s="250" t="s">
        <v>972</v>
      </c>
      <c r="I79" s="250" t="s">
        <v>973</v>
      </c>
      <c r="J79" s="250">
        <v>20</v>
      </c>
      <c r="K79" s="262"/>
    </row>
    <row r="80" spans="2:11" s="1" customFormat="1" ht="15" customHeight="1">
      <c r="B80" s="261"/>
      <c r="C80" s="250" t="s">
        <v>974</v>
      </c>
      <c r="D80" s="250"/>
      <c r="E80" s="250"/>
      <c r="F80" s="271" t="s">
        <v>971</v>
      </c>
      <c r="G80" s="272"/>
      <c r="H80" s="250" t="s">
        <v>975</v>
      </c>
      <c r="I80" s="250" t="s">
        <v>973</v>
      </c>
      <c r="J80" s="250">
        <v>120</v>
      </c>
      <c r="K80" s="262"/>
    </row>
    <row r="81" spans="2:11" s="1" customFormat="1" ht="15" customHeight="1">
      <c r="B81" s="273"/>
      <c r="C81" s="250" t="s">
        <v>976</v>
      </c>
      <c r="D81" s="250"/>
      <c r="E81" s="250"/>
      <c r="F81" s="271" t="s">
        <v>977</v>
      </c>
      <c r="G81" s="272"/>
      <c r="H81" s="250" t="s">
        <v>978</v>
      </c>
      <c r="I81" s="250" t="s">
        <v>973</v>
      </c>
      <c r="J81" s="250">
        <v>50</v>
      </c>
      <c r="K81" s="262"/>
    </row>
    <row r="82" spans="2:11" s="1" customFormat="1" ht="15" customHeight="1">
      <c r="B82" s="273"/>
      <c r="C82" s="250" t="s">
        <v>979</v>
      </c>
      <c r="D82" s="250"/>
      <c r="E82" s="250"/>
      <c r="F82" s="271" t="s">
        <v>971</v>
      </c>
      <c r="G82" s="272"/>
      <c r="H82" s="250" t="s">
        <v>980</v>
      </c>
      <c r="I82" s="250" t="s">
        <v>981</v>
      </c>
      <c r="J82" s="250"/>
      <c r="K82" s="262"/>
    </row>
    <row r="83" spans="2:11" s="1" customFormat="1" ht="15" customHeight="1">
      <c r="B83" s="273"/>
      <c r="C83" s="274" t="s">
        <v>982</v>
      </c>
      <c r="D83" s="274"/>
      <c r="E83" s="274"/>
      <c r="F83" s="275" t="s">
        <v>977</v>
      </c>
      <c r="G83" s="274"/>
      <c r="H83" s="274" t="s">
        <v>983</v>
      </c>
      <c r="I83" s="274" t="s">
        <v>973</v>
      </c>
      <c r="J83" s="274">
        <v>15</v>
      </c>
      <c r="K83" s="262"/>
    </row>
    <row r="84" spans="2:11" s="1" customFormat="1" ht="15" customHeight="1">
      <c r="B84" s="273"/>
      <c r="C84" s="274" t="s">
        <v>984</v>
      </c>
      <c r="D84" s="274"/>
      <c r="E84" s="274"/>
      <c r="F84" s="275" t="s">
        <v>977</v>
      </c>
      <c r="G84" s="274"/>
      <c r="H84" s="274" t="s">
        <v>985</v>
      </c>
      <c r="I84" s="274" t="s">
        <v>973</v>
      </c>
      <c r="J84" s="274">
        <v>15</v>
      </c>
      <c r="K84" s="262"/>
    </row>
    <row r="85" spans="2:11" s="1" customFormat="1" ht="15" customHeight="1">
      <c r="B85" s="273"/>
      <c r="C85" s="274" t="s">
        <v>986</v>
      </c>
      <c r="D85" s="274"/>
      <c r="E85" s="274"/>
      <c r="F85" s="275" t="s">
        <v>977</v>
      </c>
      <c r="G85" s="274"/>
      <c r="H85" s="274" t="s">
        <v>987</v>
      </c>
      <c r="I85" s="274" t="s">
        <v>973</v>
      </c>
      <c r="J85" s="274">
        <v>20</v>
      </c>
      <c r="K85" s="262"/>
    </row>
    <row r="86" spans="2:11" s="1" customFormat="1" ht="15" customHeight="1">
      <c r="B86" s="273"/>
      <c r="C86" s="274" t="s">
        <v>988</v>
      </c>
      <c r="D86" s="274"/>
      <c r="E86" s="274"/>
      <c r="F86" s="275" t="s">
        <v>977</v>
      </c>
      <c r="G86" s="274"/>
      <c r="H86" s="274" t="s">
        <v>989</v>
      </c>
      <c r="I86" s="274" t="s">
        <v>973</v>
      </c>
      <c r="J86" s="274">
        <v>20</v>
      </c>
      <c r="K86" s="262"/>
    </row>
    <row r="87" spans="2:11" s="1" customFormat="1" ht="15" customHeight="1">
      <c r="B87" s="273"/>
      <c r="C87" s="250" t="s">
        <v>990</v>
      </c>
      <c r="D87" s="250"/>
      <c r="E87" s="250"/>
      <c r="F87" s="271" t="s">
        <v>977</v>
      </c>
      <c r="G87" s="272"/>
      <c r="H87" s="250" t="s">
        <v>991</v>
      </c>
      <c r="I87" s="250" t="s">
        <v>973</v>
      </c>
      <c r="J87" s="250">
        <v>50</v>
      </c>
      <c r="K87" s="262"/>
    </row>
    <row r="88" spans="2:11" s="1" customFormat="1" ht="15" customHeight="1">
      <c r="B88" s="273"/>
      <c r="C88" s="250" t="s">
        <v>992</v>
      </c>
      <c r="D88" s="250"/>
      <c r="E88" s="250"/>
      <c r="F88" s="271" t="s">
        <v>977</v>
      </c>
      <c r="G88" s="272"/>
      <c r="H88" s="250" t="s">
        <v>993</v>
      </c>
      <c r="I88" s="250" t="s">
        <v>973</v>
      </c>
      <c r="J88" s="250">
        <v>20</v>
      </c>
      <c r="K88" s="262"/>
    </row>
    <row r="89" spans="2:11" s="1" customFormat="1" ht="15" customHeight="1">
      <c r="B89" s="273"/>
      <c r="C89" s="250" t="s">
        <v>994</v>
      </c>
      <c r="D89" s="250"/>
      <c r="E89" s="250"/>
      <c r="F89" s="271" t="s">
        <v>977</v>
      </c>
      <c r="G89" s="272"/>
      <c r="H89" s="250" t="s">
        <v>995</v>
      </c>
      <c r="I89" s="250" t="s">
        <v>973</v>
      </c>
      <c r="J89" s="250">
        <v>20</v>
      </c>
      <c r="K89" s="262"/>
    </row>
    <row r="90" spans="2:11" s="1" customFormat="1" ht="15" customHeight="1">
      <c r="B90" s="273"/>
      <c r="C90" s="250" t="s">
        <v>996</v>
      </c>
      <c r="D90" s="250"/>
      <c r="E90" s="250"/>
      <c r="F90" s="271" t="s">
        <v>977</v>
      </c>
      <c r="G90" s="272"/>
      <c r="H90" s="250" t="s">
        <v>997</v>
      </c>
      <c r="I90" s="250" t="s">
        <v>973</v>
      </c>
      <c r="J90" s="250">
        <v>50</v>
      </c>
      <c r="K90" s="262"/>
    </row>
    <row r="91" spans="2:11" s="1" customFormat="1" ht="15" customHeight="1">
      <c r="B91" s="273"/>
      <c r="C91" s="250" t="s">
        <v>998</v>
      </c>
      <c r="D91" s="250"/>
      <c r="E91" s="250"/>
      <c r="F91" s="271" t="s">
        <v>977</v>
      </c>
      <c r="G91" s="272"/>
      <c r="H91" s="250" t="s">
        <v>998</v>
      </c>
      <c r="I91" s="250" t="s">
        <v>973</v>
      </c>
      <c r="J91" s="250">
        <v>50</v>
      </c>
      <c r="K91" s="262"/>
    </row>
    <row r="92" spans="2:11" s="1" customFormat="1" ht="15" customHeight="1">
      <c r="B92" s="273"/>
      <c r="C92" s="250" t="s">
        <v>999</v>
      </c>
      <c r="D92" s="250"/>
      <c r="E92" s="250"/>
      <c r="F92" s="271" t="s">
        <v>977</v>
      </c>
      <c r="G92" s="272"/>
      <c r="H92" s="250" t="s">
        <v>1000</v>
      </c>
      <c r="I92" s="250" t="s">
        <v>973</v>
      </c>
      <c r="J92" s="250">
        <v>255</v>
      </c>
      <c r="K92" s="262"/>
    </row>
    <row r="93" spans="2:11" s="1" customFormat="1" ht="15" customHeight="1">
      <c r="B93" s="273"/>
      <c r="C93" s="250" t="s">
        <v>1001</v>
      </c>
      <c r="D93" s="250"/>
      <c r="E93" s="250"/>
      <c r="F93" s="271" t="s">
        <v>971</v>
      </c>
      <c r="G93" s="272"/>
      <c r="H93" s="250" t="s">
        <v>1002</v>
      </c>
      <c r="I93" s="250" t="s">
        <v>1003</v>
      </c>
      <c r="J93" s="250"/>
      <c r="K93" s="262"/>
    </row>
    <row r="94" spans="2:11" s="1" customFormat="1" ht="15" customHeight="1">
      <c r="B94" s="273"/>
      <c r="C94" s="250" t="s">
        <v>1004</v>
      </c>
      <c r="D94" s="250"/>
      <c r="E94" s="250"/>
      <c r="F94" s="271" t="s">
        <v>971</v>
      </c>
      <c r="G94" s="272"/>
      <c r="H94" s="250" t="s">
        <v>1005</v>
      </c>
      <c r="I94" s="250" t="s">
        <v>1006</v>
      </c>
      <c r="J94" s="250"/>
      <c r="K94" s="262"/>
    </row>
    <row r="95" spans="2:11" s="1" customFormat="1" ht="15" customHeight="1">
      <c r="B95" s="273"/>
      <c r="C95" s="250" t="s">
        <v>1007</v>
      </c>
      <c r="D95" s="250"/>
      <c r="E95" s="250"/>
      <c r="F95" s="271" t="s">
        <v>971</v>
      </c>
      <c r="G95" s="272"/>
      <c r="H95" s="250" t="s">
        <v>1007</v>
      </c>
      <c r="I95" s="250" t="s">
        <v>1006</v>
      </c>
      <c r="J95" s="250"/>
      <c r="K95" s="262"/>
    </row>
    <row r="96" spans="2:11" s="1" customFormat="1" ht="15" customHeight="1">
      <c r="B96" s="273"/>
      <c r="C96" s="250" t="s">
        <v>48</v>
      </c>
      <c r="D96" s="250"/>
      <c r="E96" s="250"/>
      <c r="F96" s="271" t="s">
        <v>971</v>
      </c>
      <c r="G96" s="272"/>
      <c r="H96" s="250" t="s">
        <v>1008</v>
      </c>
      <c r="I96" s="250" t="s">
        <v>1006</v>
      </c>
      <c r="J96" s="250"/>
      <c r="K96" s="262"/>
    </row>
    <row r="97" spans="2:11" s="1" customFormat="1" ht="15" customHeight="1">
      <c r="B97" s="273"/>
      <c r="C97" s="250" t="s">
        <v>58</v>
      </c>
      <c r="D97" s="250"/>
      <c r="E97" s="250"/>
      <c r="F97" s="271" t="s">
        <v>971</v>
      </c>
      <c r="G97" s="272"/>
      <c r="H97" s="250" t="s">
        <v>1009</v>
      </c>
      <c r="I97" s="250" t="s">
        <v>1006</v>
      </c>
      <c r="J97" s="250"/>
      <c r="K97" s="262"/>
    </row>
    <row r="98" spans="2:11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pans="2:11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pans="2:11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pans="2:1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pans="2:11" s="1" customFormat="1" ht="45" customHeight="1">
      <c r="B102" s="261"/>
      <c r="C102" s="373" t="s">
        <v>1010</v>
      </c>
      <c r="D102" s="373"/>
      <c r="E102" s="373"/>
      <c r="F102" s="373"/>
      <c r="G102" s="373"/>
      <c r="H102" s="373"/>
      <c r="I102" s="373"/>
      <c r="J102" s="373"/>
      <c r="K102" s="262"/>
    </row>
    <row r="103" spans="2:11" s="1" customFormat="1" ht="17.25" customHeight="1">
      <c r="B103" s="261"/>
      <c r="C103" s="263" t="s">
        <v>965</v>
      </c>
      <c r="D103" s="263"/>
      <c r="E103" s="263"/>
      <c r="F103" s="263" t="s">
        <v>966</v>
      </c>
      <c r="G103" s="264"/>
      <c r="H103" s="263" t="s">
        <v>64</v>
      </c>
      <c r="I103" s="263" t="s">
        <v>67</v>
      </c>
      <c r="J103" s="263" t="s">
        <v>967</v>
      </c>
      <c r="K103" s="262"/>
    </row>
    <row r="104" spans="2:11" s="1" customFormat="1" ht="17.25" customHeight="1">
      <c r="B104" s="261"/>
      <c r="C104" s="265" t="s">
        <v>968</v>
      </c>
      <c r="D104" s="265"/>
      <c r="E104" s="265"/>
      <c r="F104" s="266" t="s">
        <v>969</v>
      </c>
      <c r="G104" s="267"/>
      <c r="H104" s="265"/>
      <c r="I104" s="265"/>
      <c r="J104" s="265" t="s">
        <v>970</v>
      </c>
      <c r="K104" s="262"/>
    </row>
    <row r="105" spans="2:11" s="1" customFormat="1" ht="5.25" customHeight="1">
      <c r="B105" s="261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pans="2:11" s="1" customFormat="1" ht="15" customHeight="1">
      <c r="B106" s="261"/>
      <c r="C106" s="250" t="s">
        <v>63</v>
      </c>
      <c r="D106" s="270"/>
      <c r="E106" s="270"/>
      <c r="F106" s="271" t="s">
        <v>971</v>
      </c>
      <c r="G106" s="250"/>
      <c r="H106" s="250" t="s">
        <v>1011</v>
      </c>
      <c r="I106" s="250" t="s">
        <v>973</v>
      </c>
      <c r="J106" s="250">
        <v>20</v>
      </c>
      <c r="K106" s="262"/>
    </row>
    <row r="107" spans="2:11" s="1" customFormat="1" ht="15" customHeight="1">
      <c r="B107" s="261"/>
      <c r="C107" s="250" t="s">
        <v>974</v>
      </c>
      <c r="D107" s="250"/>
      <c r="E107" s="250"/>
      <c r="F107" s="271" t="s">
        <v>971</v>
      </c>
      <c r="G107" s="250"/>
      <c r="H107" s="250" t="s">
        <v>1011</v>
      </c>
      <c r="I107" s="250" t="s">
        <v>973</v>
      </c>
      <c r="J107" s="250">
        <v>120</v>
      </c>
      <c r="K107" s="262"/>
    </row>
    <row r="108" spans="2:11" s="1" customFormat="1" ht="15" customHeight="1">
      <c r="B108" s="273"/>
      <c r="C108" s="250" t="s">
        <v>976</v>
      </c>
      <c r="D108" s="250"/>
      <c r="E108" s="250"/>
      <c r="F108" s="271" t="s">
        <v>977</v>
      </c>
      <c r="G108" s="250"/>
      <c r="H108" s="250" t="s">
        <v>1011</v>
      </c>
      <c r="I108" s="250" t="s">
        <v>973</v>
      </c>
      <c r="J108" s="250">
        <v>50</v>
      </c>
      <c r="K108" s="262"/>
    </row>
    <row r="109" spans="2:11" s="1" customFormat="1" ht="15" customHeight="1">
      <c r="B109" s="273"/>
      <c r="C109" s="250" t="s">
        <v>979</v>
      </c>
      <c r="D109" s="250"/>
      <c r="E109" s="250"/>
      <c r="F109" s="271" t="s">
        <v>971</v>
      </c>
      <c r="G109" s="250"/>
      <c r="H109" s="250" t="s">
        <v>1011</v>
      </c>
      <c r="I109" s="250" t="s">
        <v>981</v>
      </c>
      <c r="J109" s="250"/>
      <c r="K109" s="262"/>
    </row>
    <row r="110" spans="2:11" s="1" customFormat="1" ht="15" customHeight="1">
      <c r="B110" s="273"/>
      <c r="C110" s="250" t="s">
        <v>990</v>
      </c>
      <c r="D110" s="250"/>
      <c r="E110" s="250"/>
      <c r="F110" s="271" t="s">
        <v>977</v>
      </c>
      <c r="G110" s="250"/>
      <c r="H110" s="250" t="s">
        <v>1011</v>
      </c>
      <c r="I110" s="250" t="s">
        <v>973</v>
      </c>
      <c r="J110" s="250">
        <v>50</v>
      </c>
      <c r="K110" s="262"/>
    </row>
    <row r="111" spans="2:11" s="1" customFormat="1" ht="15" customHeight="1">
      <c r="B111" s="273"/>
      <c r="C111" s="250" t="s">
        <v>998</v>
      </c>
      <c r="D111" s="250"/>
      <c r="E111" s="250"/>
      <c r="F111" s="271" t="s">
        <v>977</v>
      </c>
      <c r="G111" s="250"/>
      <c r="H111" s="250" t="s">
        <v>1011</v>
      </c>
      <c r="I111" s="250" t="s">
        <v>973</v>
      </c>
      <c r="J111" s="250">
        <v>50</v>
      </c>
      <c r="K111" s="262"/>
    </row>
    <row r="112" spans="2:11" s="1" customFormat="1" ht="15" customHeight="1">
      <c r="B112" s="273"/>
      <c r="C112" s="250" t="s">
        <v>996</v>
      </c>
      <c r="D112" s="250"/>
      <c r="E112" s="250"/>
      <c r="F112" s="271" t="s">
        <v>977</v>
      </c>
      <c r="G112" s="250"/>
      <c r="H112" s="250" t="s">
        <v>1011</v>
      </c>
      <c r="I112" s="250" t="s">
        <v>973</v>
      </c>
      <c r="J112" s="250">
        <v>50</v>
      </c>
      <c r="K112" s="262"/>
    </row>
    <row r="113" spans="2:11" s="1" customFormat="1" ht="15" customHeight="1">
      <c r="B113" s="273"/>
      <c r="C113" s="250" t="s">
        <v>63</v>
      </c>
      <c r="D113" s="250"/>
      <c r="E113" s="250"/>
      <c r="F113" s="271" t="s">
        <v>971</v>
      </c>
      <c r="G113" s="250"/>
      <c r="H113" s="250" t="s">
        <v>1012</v>
      </c>
      <c r="I113" s="250" t="s">
        <v>973</v>
      </c>
      <c r="J113" s="250">
        <v>20</v>
      </c>
      <c r="K113" s="262"/>
    </row>
    <row r="114" spans="2:11" s="1" customFormat="1" ht="15" customHeight="1">
      <c r="B114" s="273"/>
      <c r="C114" s="250" t="s">
        <v>1013</v>
      </c>
      <c r="D114" s="250"/>
      <c r="E114" s="250"/>
      <c r="F114" s="271" t="s">
        <v>971</v>
      </c>
      <c r="G114" s="250"/>
      <c r="H114" s="250" t="s">
        <v>1014</v>
      </c>
      <c r="I114" s="250" t="s">
        <v>973</v>
      </c>
      <c r="J114" s="250">
        <v>120</v>
      </c>
      <c r="K114" s="262"/>
    </row>
    <row r="115" spans="2:11" s="1" customFormat="1" ht="15" customHeight="1">
      <c r="B115" s="273"/>
      <c r="C115" s="250" t="s">
        <v>48</v>
      </c>
      <c r="D115" s="250"/>
      <c r="E115" s="250"/>
      <c r="F115" s="271" t="s">
        <v>971</v>
      </c>
      <c r="G115" s="250"/>
      <c r="H115" s="250" t="s">
        <v>1015</v>
      </c>
      <c r="I115" s="250" t="s">
        <v>1006</v>
      </c>
      <c r="J115" s="250"/>
      <c r="K115" s="262"/>
    </row>
    <row r="116" spans="2:11" s="1" customFormat="1" ht="15" customHeight="1">
      <c r="B116" s="273"/>
      <c r="C116" s="250" t="s">
        <v>58</v>
      </c>
      <c r="D116" s="250"/>
      <c r="E116" s="250"/>
      <c r="F116" s="271" t="s">
        <v>971</v>
      </c>
      <c r="G116" s="250"/>
      <c r="H116" s="250" t="s">
        <v>1016</v>
      </c>
      <c r="I116" s="250" t="s">
        <v>1006</v>
      </c>
      <c r="J116" s="250"/>
      <c r="K116" s="262"/>
    </row>
    <row r="117" spans="2:11" s="1" customFormat="1" ht="15" customHeight="1">
      <c r="B117" s="273"/>
      <c r="C117" s="250" t="s">
        <v>67</v>
      </c>
      <c r="D117" s="250"/>
      <c r="E117" s="250"/>
      <c r="F117" s="271" t="s">
        <v>971</v>
      </c>
      <c r="G117" s="250"/>
      <c r="H117" s="250" t="s">
        <v>1017</v>
      </c>
      <c r="I117" s="250" t="s">
        <v>1018</v>
      </c>
      <c r="J117" s="250"/>
      <c r="K117" s="262"/>
    </row>
    <row r="118" spans="2:11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pans="2:11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pans="2:11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pans="2:1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pans="2:11" s="1" customFormat="1" ht="45" customHeight="1">
      <c r="B122" s="289"/>
      <c r="C122" s="374" t="s">
        <v>1019</v>
      </c>
      <c r="D122" s="374"/>
      <c r="E122" s="374"/>
      <c r="F122" s="374"/>
      <c r="G122" s="374"/>
      <c r="H122" s="374"/>
      <c r="I122" s="374"/>
      <c r="J122" s="374"/>
      <c r="K122" s="290"/>
    </row>
    <row r="123" spans="2:11" s="1" customFormat="1" ht="17.25" customHeight="1">
      <c r="B123" s="291"/>
      <c r="C123" s="263" t="s">
        <v>965</v>
      </c>
      <c r="D123" s="263"/>
      <c r="E123" s="263"/>
      <c r="F123" s="263" t="s">
        <v>966</v>
      </c>
      <c r="G123" s="264"/>
      <c r="H123" s="263" t="s">
        <v>64</v>
      </c>
      <c r="I123" s="263" t="s">
        <v>67</v>
      </c>
      <c r="J123" s="263" t="s">
        <v>967</v>
      </c>
      <c r="K123" s="292"/>
    </row>
    <row r="124" spans="2:11" s="1" customFormat="1" ht="17.25" customHeight="1">
      <c r="B124" s="291"/>
      <c r="C124" s="265" t="s">
        <v>968</v>
      </c>
      <c r="D124" s="265"/>
      <c r="E124" s="265"/>
      <c r="F124" s="266" t="s">
        <v>969</v>
      </c>
      <c r="G124" s="267"/>
      <c r="H124" s="265"/>
      <c r="I124" s="265"/>
      <c r="J124" s="265" t="s">
        <v>970</v>
      </c>
      <c r="K124" s="292"/>
    </row>
    <row r="125" spans="2:11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pans="2:11" s="1" customFormat="1" ht="15" customHeight="1">
      <c r="B126" s="293"/>
      <c r="C126" s="250" t="s">
        <v>974</v>
      </c>
      <c r="D126" s="270"/>
      <c r="E126" s="270"/>
      <c r="F126" s="271" t="s">
        <v>971</v>
      </c>
      <c r="G126" s="250"/>
      <c r="H126" s="250" t="s">
        <v>1011</v>
      </c>
      <c r="I126" s="250" t="s">
        <v>973</v>
      </c>
      <c r="J126" s="250">
        <v>120</v>
      </c>
      <c r="K126" s="296"/>
    </row>
    <row r="127" spans="2:11" s="1" customFormat="1" ht="15" customHeight="1">
      <c r="B127" s="293"/>
      <c r="C127" s="250" t="s">
        <v>1020</v>
      </c>
      <c r="D127" s="250"/>
      <c r="E127" s="250"/>
      <c r="F127" s="271" t="s">
        <v>971</v>
      </c>
      <c r="G127" s="250"/>
      <c r="H127" s="250" t="s">
        <v>1021</v>
      </c>
      <c r="I127" s="250" t="s">
        <v>973</v>
      </c>
      <c r="J127" s="250" t="s">
        <v>1022</v>
      </c>
      <c r="K127" s="296"/>
    </row>
    <row r="128" spans="2:11" s="1" customFormat="1" ht="15" customHeight="1">
      <c r="B128" s="293"/>
      <c r="C128" s="250" t="s">
        <v>102</v>
      </c>
      <c r="D128" s="250"/>
      <c r="E128" s="250"/>
      <c r="F128" s="271" t="s">
        <v>971</v>
      </c>
      <c r="G128" s="250"/>
      <c r="H128" s="250" t="s">
        <v>1023</v>
      </c>
      <c r="I128" s="250" t="s">
        <v>973</v>
      </c>
      <c r="J128" s="250" t="s">
        <v>1022</v>
      </c>
      <c r="K128" s="296"/>
    </row>
    <row r="129" spans="2:11" s="1" customFormat="1" ht="15" customHeight="1">
      <c r="B129" s="293"/>
      <c r="C129" s="250" t="s">
        <v>982</v>
      </c>
      <c r="D129" s="250"/>
      <c r="E129" s="250"/>
      <c r="F129" s="271" t="s">
        <v>977</v>
      </c>
      <c r="G129" s="250"/>
      <c r="H129" s="250" t="s">
        <v>983</v>
      </c>
      <c r="I129" s="250" t="s">
        <v>973</v>
      </c>
      <c r="J129" s="250">
        <v>15</v>
      </c>
      <c r="K129" s="296"/>
    </row>
    <row r="130" spans="2:11" s="1" customFormat="1" ht="15" customHeight="1">
      <c r="B130" s="293"/>
      <c r="C130" s="274" t="s">
        <v>984</v>
      </c>
      <c r="D130" s="274"/>
      <c r="E130" s="274"/>
      <c r="F130" s="275" t="s">
        <v>977</v>
      </c>
      <c r="G130" s="274"/>
      <c r="H130" s="274" t="s">
        <v>985</v>
      </c>
      <c r="I130" s="274" t="s">
        <v>973</v>
      </c>
      <c r="J130" s="274">
        <v>15</v>
      </c>
      <c r="K130" s="296"/>
    </row>
    <row r="131" spans="2:11" s="1" customFormat="1" ht="15" customHeight="1">
      <c r="B131" s="293"/>
      <c r="C131" s="274" t="s">
        <v>986</v>
      </c>
      <c r="D131" s="274"/>
      <c r="E131" s="274"/>
      <c r="F131" s="275" t="s">
        <v>977</v>
      </c>
      <c r="G131" s="274"/>
      <c r="H131" s="274" t="s">
        <v>987</v>
      </c>
      <c r="I131" s="274" t="s">
        <v>973</v>
      </c>
      <c r="J131" s="274">
        <v>20</v>
      </c>
      <c r="K131" s="296"/>
    </row>
    <row r="132" spans="2:11" s="1" customFormat="1" ht="15" customHeight="1">
      <c r="B132" s="293"/>
      <c r="C132" s="274" t="s">
        <v>988</v>
      </c>
      <c r="D132" s="274"/>
      <c r="E132" s="274"/>
      <c r="F132" s="275" t="s">
        <v>977</v>
      </c>
      <c r="G132" s="274"/>
      <c r="H132" s="274" t="s">
        <v>989</v>
      </c>
      <c r="I132" s="274" t="s">
        <v>973</v>
      </c>
      <c r="J132" s="274">
        <v>20</v>
      </c>
      <c r="K132" s="296"/>
    </row>
    <row r="133" spans="2:11" s="1" customFormat="1" ht="15" customHeight="1">
      <c r="B133" s="293"/>
      <c r="C133" s="250" t="s">
        <v>976</v>
      </c>
      <c r="D133" s="250"/>
      <c r="E133" s="250"/>
      <c r="F133" s="271" t="s">
        <v>977</v>
      </c>
      <c r="G133" s="250"/>
      <c r="H133" s="250" t="s">
        <v>1011</v>
      </c>
      <c r="I133" s="250" t="s">
        <v>973</v>
      </c>
      <c r="J133" s="250">
        <v>50</v>
      </c>
      <c r="K133" s="296"/>
    </row>
    <row r="134" spans="2:11" s="1" customFormat="1" ht="15" customHeight="1">
      <c r="B134" s="293"/>
      <c r="C134" s="250" t="s">
        <v>990</v>
      </c>
      <c r="D134" s="250"/>
      <c r="E134" s="250"/>
      <c r="F134" s="271" t="s">
        <v>977</v>
      </c>
      <c r="G134" s="250"/>
      <c r="H134" s="250" t="s">
        <v>1011</v>
      </c>
      <c r="I134" s="250" t="s">
        <v>973</v>
      </c>
      <c r="J134" s="250">
        <v>50</v>
      </c>
      <c r="K134" s="296"/>
    </row>
    <row r="135" spans="2:11" s="1" customFormat="1" ht="15" customHeight="1">
      <c r="B135" s="293"/>
      <c r="C135" s="250" t="s">
        <v>996</v>
      </c>
      <c r="D135" s="250"/>
      <c r="E135" s="250"/>
      <c r="F135" s="271" t="s">
        <v>977</v>
      </c>
      <c r="G135" s="250"/>
      <c r="H135" s="250" t="s">
        <v>1011</v>
      </c>
      <c r="I135" s="250" t="s">
        <v>973</v>
      </c>
      <c r="J135" s="250">
        <v>50</v>
      </c>
      <c r="K135" s="296"/>
    </row>
    <row r="136" spans="2:11" s="1" customFormat="1" ht="15" customHeight="1">
      <c r="B136" s="293"/>
      <c r="C136" s="250" t="s">
        <v>998</v>
      </c>
      <c r="D136" s="250"/>
      <c r="E136" s="250"/>
      <c r="F136" s="271" t="s">
        <v>977</v>
      </c>
      <c r="G136" s="250"/>
      <c r="H136" s="250" t="s">
        <v>1011</v>
      </c>
      <c r="I136" s="250" t="s">
        <v>973</v>
      </c>
      <c r="J136" s="250">
        <v>50</v>
      </c>
      <c r="K136" s="296"/>
    </row>
    <row r="137" spans="2:11" s="1" customFormat="1" ht="15" customHeight="1">
      <c r="B137" s="293"/>
      <c r="C137" s="250" t="s">
        <v>999</v>
      </c>
      <c r="D137" s="250"/>
      <c r="E137" s="250"/>
      <c r="F137" s="271" t="s">
        <v>977</v>
      </c>
      <c r="G137" s="250"/>
      <c r="H137" s="250" t="s">
        <v>1024</v>
      </c>
      <c r="I137" s="250" t="s">
        <v>973</v>
      </c>
      <c r="J137" s="250">
        <v>255</v>
      </c>
      <c r="K137" s="296"/>
    </row>
    <row r="138" spans="2:11" s="1" customFormat="1" ht="15" customHeight="1">
      <c r="B138" s="293"/>
      <c r="C138" s="250" t="s">
        <v>1001</v>
      </c>
      <c r="D138" s="250"/>
      <c r="E138" s="250"/>
      <c r="F138" s="271" t="s">
        <v>971</v>
      </c>
      <c r="G138" s="250"/>
      <c r="H138" s="250" t="s">
        <v>1025</v>
      </c>
      <c r="I138" s="250" t="s">
        <v>1003</v>
      </c>
      <c r="J138" s="250"/>
      <c r="K138" s="296"/>
    </row>
    <row r="139" spans="2:11" s="1" customFormat="1" ht="15" customHeight="1">
      <c r="B139" s="293"/>
      <c r="C139" s="250" t="s">
        <v>1004</v>
      </c>
      <c r="D139" s="250"/>
      <c r="E139" s="250"/>
      <c r="F139" s="271" t="s">
        <v>971</v>
      </c>
      <c r="G139" s="250"/>
      <c r="H139" s="250" t="s">
        <v>1026</v>
      </c>
      <c r="I139" s="250" t="s">
        <v>1006</v>
      </c>
      <c r="J139" s="250"/>
      <c r="K139" s="296"/>
    </row>
    <row r="140" spans="2:11" s="1" customFormat="1" ht="15" customHeight="1">
      <c r="B140" s="293"/>
      <c r="C140" s="250" t="s">
        <v>1007</v>
      </c>
      <c r="D140" s="250"/>
      <c r="E140" s="250"/>
      <c r="F140" s="271" t="s">
        <v>971</v>
      </c>
      <c r="G140" s="250"/>
      <c r="H140" s="250" t="s">
        <v>1007</v>
      </c>
      <c r="I140" s="250" t="s">
        <v>1006</v>
      </c>
      <c r="J140" s="250"/>
      <c r="K140" s="296"/>
    </row>
    <row r="141" spans="2:11" s="1" customFormat="1" ht="15" customHeight="1">
      <c r="B141" s="293"/>
      <c r="C141" s="250" t="s">
        <v>48</v>
      </c>
      <c r="D141" s="250"/>
      <c r="E141" s="250"/>
      <c r="F141" s="271" t="s">
        <v>971</v>
      </c>
      <c r="G141" s="250"/>
      <c r="H141" s="250" t="s">
        <v>1027</v>
      </c>
      <c r="I141" s="250" t="s">
        <v>1006</v>
      </c>
      <c r="J141" s="250"/>
      <c r="K141" s="296"/>
    </row>
    <row r="142" spans="2:11" s="1" customFormat="1" ht="15" customHeight="1">
      <c r="B142" s="293"/>
      <c r="C142" s="250" t="s">
        <v>1028</v>
      </c>
      <c r="D142" s="250"/>
      <c r="E142" s="250"/>
      <c r="F142" s="271" t="s">
        <v>971</v>
      </c>
      <c r="G142" s="250"/>
      <c r="H142" s="250" t="s">
        <v>1029</v>
      </c>
      <c r="I142" s="250" t="s">
        <v>1006</v>
      </c>
      <c r="J142" s="250"/>
      <c r="K142" s="296"/>
    </row>
    <row r="143" spans="2:11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pans="2:11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pans="2:11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pans="2:11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pans="2:11" s="1" customFormat="1" ht="45" customHeight="1">
      <c r="B147" s="261"/>
      <c r="C147" s="373" t="s">
        <v>1030</v>
      </c>
      <c r="D147" s="373"/>
      <c r="E147" s="373"/>
      <c r="F147" s="373"/>
      <c r="G147" s="373"/>
      <c r="H147" s="373"/>
      <c r="I147" s="373"/>
      <c r="J147" s="373"/>
      <c r="K147" s="262"/>
    </row>
    <row r="148" spans="2:11" s="1" customFormat="1" ht="17.25" customHeight="1">
      <c r="B148" s="261"/>
      <c r="C148" s="263" t="s">
        <v>965</v>
      </c>
      <c r="D148" s="263"/>
      <c r="E148" s="263"/>
      <c r="F148" s="263" t="s">
        <v>966</v>
      </c>
      <c r="G148" s="264"/>
      <c r="H148" s="263" t="s">
        <v>64</v>
      </c>
      <c r="I148" s="263" t="s">
        <v>67</v>
      </c>
      <c r="J148" s="263" t="s">
        <v>967</v>
      </c>
      <c r="K148" s="262"/>
    </row>
    <row r="149" spans="2:11" s="1" customFormat="1" ht="17.25" customHeight="1">
      <c r="B149" s="261"/>
      <c r="C149" s="265" t="s">
        <v>968</v>
      </c>
      <c r="D149" s="265"/>
      <c r="E149" s="265"/>
      <c r="F149" s="266" t="s">
        <v>969</v>
      </c>
      <c r="G149" s="267"/>
      <c r="H149" s="265"/>
      <c r="I149" s="265"/>
      <c r="J149" s="265" t="s">
        <v>970</v>
      </c>
      <c r="K149" s="262"/>
    </row>
    <row r="150" spans="2:11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pans="2:11" s="1" customFormat="1" ht="15" customHeight="1">
      <c r="B151" s="273"/>
      <c r="C151" s="300" t="s">
        <v>974</v>
      </c>
      <c r="D151" s="250"/>
      <c r="E151" s="250"/>
      <c r="F151" s="301" t="s">
        <v>971</v>
      </c>
      <c r="G151" s="250"/>
      <c r="H151" s="300" t="s">
        <v>1011</v>
      </c>
      <c r="I151" s="300" t="s">
        <v>973</v>
      </c>
      <c r="J151" s="300">
        <v>120</v>
      </c>
      <c r="K151" s="296"/>
    </row>
    <row r="152" spans="2:11" s="1" customFormat="1" ht="15" customHeight="1">
      <c r="B152" s="273"/>
      <c r="C152" s="300" t="s">
        <v>1020</v>
      </c>
      <c r="D152" s="250"/>
      <c r="E152" s="250"/>
      <c r="F152" s="301" t="s">
        <v>971</v>
      </c>
      <c r="G152" s="250"/>
      <c r="H152" s="300" t="s">
        <v>1031</v>
      </c>
      <c r="I152" s="300" t="s">
        <v>973</v>
      </c>
      <c r="J152" s="300" t="s">
        <v>1022</v>
      </c>
      <c r="K152" s="296"/>
    </row>
    <row r="153" spans="2:11" s="1" customFormat="1" ht="15" customHeight="1">
      <c r="B153" s="273"/>
      <c r="C153" s="300" t="s">
        <v>102</v>
      </c>
      <c r="D153" s="250"/>
      <c r="E153" s="250"/>
      <c r="F153" s="301" t="s">
        <v>971</v>
      </c>
      <c r="G153" s="250"/>
      <c r="H153" s="300" t="s">
        <v>1032</v>
      </c>
      <c r="I153" s="300" t="s">
        <v>973</v>
      </c>
      <c r="J153" s="300" t="s">
        <v>1022</v>
      </c>
      <c r="K153" s="296"/>
    </row>
    <row r="154" spans="2:11" s="1" customFormat="1" ht="15" customHeight="1">
      <c r="B154" s="273"/>
      <c r="C154" s="300" t="s">
        <v>976</v>
      </c>
      <c r="D154" s="250"/>
      <c r="E154" s="250"/>
      <c r="F154" s="301" t="s">
        <v>977</v>
      </c>
      <c r="G154" s="250"/>
      <c r="H154" s="300" t="s">
        <v>1011</v>
      </c>
      <c r="I154" s="300" t="s">
        <v>973</v>
      </c>
      <c r="J154" s="300">
        <v>50</v>
      </c>
      <c r="K154" s="296"/>
    </row>
    <row r="155" spans="2:11" s="1" customFormat="1" ht="15" customHeight="1">
      <c r="B155" s="273"/>
      <c r="C155" s="300" t="s">
        <v>979</v>
      </c>
      <c r="D155" s="250"/>
      <c r="E155" s="250"/>
      <c r="F155" s="301" t="s">
        <v>971</v>
      </c>
      <c r="G155" s="250"/>
      <c r="H155" s="300" t="s">
        <v>1011</v>
      </c>
      <c r="I155" s="300" t="s">
        <v>981</v>
      </c>
      <c r="J155" s="300"/>
      <c r="K155" s="296"/>
    </row>
    <row r="156" spans="2:11" s="1" customFormat="1" ht="15" customHeight="1">
      <c r="B156" s="273"/>
      <c r="C156" s="300" t="s">
        <v>990</v>
      </c>
      <c r="D156" s="250"/>
      <c r="E156" s="250"/>
      <c r="F156" s="301" t="s">
        <v>977</v>
      </c>
      <c r="G156" s="250"/>
      <c r="H156" s="300" t="s">
        <v>1011</v>
      </c>
      <c r="I156" s="300" t="s">
        <v>973</v>
      </c>
      <c r="J156" s="300">
        <v>50</v>
      </c>
      <c r="K156" s="296"/>
    </row>
    <row r="157" spans="2:11" s="1" customFormat="1" ht="15" customHeight="1">
      <c r="B157" s="273"/>
      <c r="C157" s="300" t="s">
        <v>998</v>
      </c>
      <c r="D157" s="250"/>
      <c r="E157" s="250"/>
      <c r="F157" s="301" t="s">
        <v>977</v>
      </c>
      <c r="G157" s="250"/>
      <c r="H157" s="300" t="s">
        <v>1011</v>
      </c>
      <c r="I157" s="300" t="s">
        <v>973</v>
      </c>
      <c r="J157" s="300">
        <v>50</v>
      </c>
      <c r="K157" s="296"/>
    </row>
    <row r="158" spans="2:11" s="1" customFormat="1" ht="15" customHeight="1">
      <c r="B158" s="273"/>
      <c r="C158" s="300" t="s">
        <v>996</v>
      </c>
      <c r="D158" s="250"/>
      <c r="E158" s="250"/>
      <c r="F158" s="301" t="s">
        <v>977</v>
      </c>
      <c r="G158" s="250"/>
      <c r="H158" s="300" t="s">
        <v>1011</v>
      </c>
      <c r="I158" s="300" t="s">
        <v>973</v>
      </c>
      <c r="J158" s="300">
        <v>50</v>
      </c>
      <c r="K158" s="296"/>
    </row>
    <row r="159" spans="2:11" s="1" customFormat="1" ht="15" customHeight="1">
      <c r="B159" s="273"/>
      <c r="C159" s="300" t="s">
        <v>128</v>
      </c>
      <c r="D159" s="250"/>
      <c r="E159" s="250"/>
      <c r="F159" s="301" t="s">
        <v>971</v>
      </c>
      <c r="G159" s="250"/>
      <c r="H159" s="300" t="s">
        <v>1033</v>
      </c>
      <c r="I159" s="300" t="s">
        <v>973</v>
      </c>
      <c r="J159" s="300" t="s">
        <v>1034</v>
      </c>
      <c r="K159" s="296"/>
    </row>
    <row r="160" spans="2:11" s="1" customFormat="1" ht="15" customHeight="1">
      <c r="B160" s="273"/>
      <c r="C160" s="300" t="s">
        <v>1035</v>
      </c>
      <c r="D160" s="250"/>
      <c r="E160" s="250"/>
      <c r="F160" s="301" t="s">
        <v>971</v>
      </c>
      <c r="G160" s="250"/>
      <c r="H160" s="300" t="s">
        <v>1036</v>
      </c>
      <c r="I160" s="300" t="s">
        <v>1006</v>
      </c>
      <c r="J160" s="300"/>
      <c r="K160" s="296"/>
    </row>
    <row r="161" spans="2:11" s="1" customFormat="1" ht="15" customHeight="1">
      <c r="B161" s="302"/>
      <c r="C161" s="282"/>
      <c r="D161" s="282"/>
      <c r="E161" s="282"/>
      <c r="F161" s="282"/>
      <c r="G161" s="282"/>
      <c r="H161" s="282"/>
      <c r="I161" s="282"/>
      <c r="J161" s="282"/>
      <c r="K161" s="303"/>
    </row>
    <row r="162" spans="2:11" s="1" customFormat="1" ht="18.75" customHeight="1">
      <c r="B162" s="284"/>
      <c r="C162" s="294"/>
      <c r="D162" s="294"/>
      <c r="E162" s="294"/>
      <c r="F162" s="304"/>
      <c r="G162" s="294"/>
      <c r="H162" s="294"/>
      <c r="I162" s="294"/>
      <c r="J162" s="294"/>
      <c r="K162" s="284"/>
    </row>
    <row r="163" spans="2:11" s="1" customFormat="1" ht="18.75" customHeight="1">
      <c r="B163" s="257"/>
      <c r="C163" s="257"/>
      <c r="D163" s="257"/>
      <c r="E163" s="257"/>
      <c r="F163" s="257"/>
      <c r="G163" s="257"/>
      <c r="H163" s="257"/>
      <c r="I163" s="257"/>
      <c r="J163" s="257"/>
      <c r="K163" s="257"/>
    </row>
    <row r="164" spans="2:11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pans="2:11" s="1" customFormat="1" ht="45" customHeight="1">
      <c r="B165" s="242"/>
      <c r="C165" s="374" t="s">
        <v>1037</v>
      </c>
      <c r="D165" s="374"/>
      <c r="E165" s="374"/>
      <c r="F165" s="374"/>
      <c r="G165" s="374"/>
      <c r="H165" s="374"/>
      <c r="I165" s="374"/>
      <c r="J165" s="374"/>
      <c r="K165" s="243"/>
    </row>
    <row r="166" spans="2:11" s="1" customFormat="1" ht="17.25" customHeight="1">
      <c r="B166" s="242"/>
      <c r="C166" s="263" t="s">
        <v>965</v>
      </c>
      <c r="D166" s="263"/>
      <c r="E166" s="263"/>
      <c r="F166" s="263" t="s">
        <v>966</v>
      </c>
      <c r="G166" s="305"/>
      <c r="H166" s="306" t="s">
        <v>64</v>
      </c>
      <c r="I166" s="306" t="s">
        <v>67</v>
      </c>
      <c r="J166" s="263" t="s">
        <v>967</v>
      </c>
      <c r="K166" s="243"/>
    </row>
    <row r="167" spans="2:11" s="1" customFormat="1" ht="17.25" customHeight="1">
      <c r="B167" s="244"/>
      <c r="C167" s="265" t="s">
        <v>968</v>
      </c>
      <c r="D167" s="265"/>
      <c r="E167" s="265"/>
      <c r="F167" s="266" t="s">
        <v>969</v>
      </c>
      <c r="G167" s="307"/>
      <c r="H167" s="308"/>
      <c r="I167" s="308"/>
      <c r="J167" s="265" t="s">
        <v>970</v>
      </c>
      <c r="K167" s="245"/>
    </row>
    <row r="168" spans="2:11" s="1" customFormat="1" ht="5.25" customHeight="1">
      <c r="B168" s="273"/>
      <c r="C168" s="268"/>
      <c r="D168" s="268"/>
      <c r="E168" s="268"/>
      <c r="F168" s="268"/>
      <c r="G168" s="269"/>
      <c r="H168" s="268"/>
      <c r="I168" s="268"/>
      <c r="J168" s="268"/>
      <c r="K168" s="296"/>
    </row>
    <row r="169" spans="2:11" s="1" customFormat="1" ht="15" customHeight="1">
      <c r="B169" s="273"/>
      <c r="C169" s="250" t="s">
        <v>974</v>
      </c>
      <c r="D169" s="250"/>
      <c r="E169" s="250"/>
      <c r="F169" s="271" t="s">
        <v>971</v>
      </c>
      <c r="G169" s="250"/>
      <c r="H169" s="250" t="s">
        <v>1011</v>
      </c>
      <c r="I169" s="250" t="s">
        <v>973</v>
      </c>
      <c r="J169" s="250">
        <v>120</v>
      </c>
      <c r="K169" s="296"/>
    </row>
    <row r="170" spans="2:11" s="1" customFormat="1" ht="15" customHeight="1">
      <c r="B170" s="273"/>
      <c r="C170" s="250" t="s">
        <v>1020</v>
      </c>
      <c r="D170" s="250"/>
      <c r="E170" s="250"/>
      <c r="F170" s="271" t="s">
        <v>971</v>
      </c>
      <c r="G170" s="250"/>
      <c r="H170" s="250" t="s">
        <v>1021</v>
      </c>
      <c r="I170" s="250" t="s">
        <v>973</v>
      </c>
      <c r="J170" s="250" t="s">
        <v>1022</v>
      </c>
      <c r="K170" s="296"/>
    </row>
    <row r="171" spans="2:11" s="1" customFormat="1" ht="15" customHeight="1">
      <c r="B171" s="273"/>
      <c r="C171" s="250" t="s">
        <v>102</v>
      </c>
      <c r="D171" s="250"/>
      <c r="E171" s="250"/>
      <c r="F171" s="271" t="s">
        <v>971</v>
      </c>
      <c r="G171" s="250"/>
      <c r="H171" s="250" t="s">
        <v>1038</v>
      </c>
      <c r="I171" s="250" t="s">
        <v>973</v>
      </c>
      <c r="J171" s="250" t="s">
        <v>1022</v>
      </c>
      <c r="K171" s="296"/>
    </row>
    <row r="172" spans="2:11" s="1" customFormat="1" ht="15" customHeight="1">
      <c r="B172" s="273"/>
      <c r="C172" s="250" t="s">
        <v>976</v>
      </c>
      <c r="D172" s="250"/>
      <c r="E172" s="250"/>
      <c r="F172" s="271" t="s">
        <v>977</v>
      </c>
      <c r="G172" s="250"/>
      <c r="H172" s="250" t="s">
        <v>1038</v>
      </c>
      <c r="I172" s="250" t="s">
        <v>973</v>
      </c>
      <c r="J172" s="250">
        <v>50</v>
      </c>
      <c r="K172" s="296"/>
    </row>
    <row r="173" spans="2:11" s="1" customFormat="1" ht="15" customHeight="1">
      <c r="B173" s="273"/>
      <c r="C173" s="250" t="s">
        <v>979</v>
      </c>
      <c r="D173" s="250"/>
      <c r="E173" s="250"/>
      <c r="F173" s="271" t="s">
        <v>971</v>
      </c>
      <c r="G173" s="250"/>
      <c r="H173" s="250" t="s">
        <v>1038</v>
      </c>
      <c r="I173" s="250" t="s">
        <v>981</v>
      </c>
      <c r="J173" s="250"/>
      <c r="K173" s="296"/>
    </row>
    <row r="174" spans="2:11" s="1" customFormat="1" ht="15" customHeight="1">
      <c r="B174" s="273"/>
      <c r="C174" s="250" t="s">
        <v>990</v>
      </c>
      <c r="D174" s="250"/>
      <c r="E174" s="250"/>
      <c r="F174" s="271" t="s">
        <v>977</v>
      </c>
      <c r="G174" s="250"/>
      <c r="H174" s="250" t="s">
        <v>1038</v>
      </c>
      <c r="I174" s="250" t="s">
        <v>973</v>
      </c>
      <c r="J174" s="250">
        <v>50</v>
      </c>
      <c r="K174" s="296"/>
    </row>
    <row r="175" spans="2:11" s="1" customFormat="1" ht="15" customHeight="1">
      <c r="B175" s="273"/>
      <c r="C175" s="250" t="s">
        <v>998</v>
      </c>
      <c r="D175" s="250"/>
      <c r="E175" s="250"/>
      <c r="F175" s="271" t="s">
        <v>977</v>
      </c>
      <c r="G175" s="250"/>
      <c r="H175" s="250" t="s">
        <v>1038</v>
      </c>
      <c r="I175" s="250" t="s">
        <v>973</v>
      </c>
      <c r="J175" s="250">
        <v>50</v>
      </c>
      <c r="K175" s="296"/>
    </row>
    <row r="176" spans="2:11" s="1" customFormat="1" ht="15" customHeight="1">
      <c r="B176" s="273"/>
      <c r="C176" s="250" t="s">
        <v>996</v>
      </c>
      <c r="D176" s="250"/>
      <c r="E176" s="250"/>
      <c r="F176" s="271" t="s">
        <v>977</v>
      </c>
      <c r="G176" s="250"/>
      <c r="H176" s="250" t="s">
        <v>1038</v>
      </c>
      <c r="I176" s="250" t="s">
        <v>973</v>
      </c>
      <c r="J176" s="250">
        <v>50</v>
      </c>
      <c r="K176" s="296"/>
    </row>
    <row r="177" spans="2:11" s="1" customFormat="1" ht="15" customHeight="1">
      <c r="B177" s="273"/>
      <c r="C177" s="250" t="s">
        <v>137</v>
      </c>
      <c r="D177" s="250"/>
      <c r="E177" s="250"/>
      <c r="F177" s="271" t="s">
        <v>971</v>
      </c>
      <c r="G177" s="250"/>
      <c r="H177" s="250" t="s">
        <v>1039</v>
      </c>
      <c r="I177" s="250" t="s">
        <v>1040</v>
      </c>
      <c r="J177" s="250"/>
      <c r="K177" s="296"/>
    </row>
    <row r="178" spans="2:11" s="1" customFormat="1" ht="15" customHeight="1">
      <c r="B178" s="273"/>
      <c r="C178" s="250" t="s">
        <v>67</v>
      </c>
      <c r="D178" s="250"/>
      <c r="E178" s="250"/>
      <c r="F178" s="271" t="s">
        <v>971</v>
      </c>
      <c r="G178" s="250"/>
      <c r="H178" s="250" t="s">
        <v>1041</v>
      </c>
      <c r="I178" s="250" t="s">
        <v>1042</v>
      </c>
      <c r="J178" s="250">
        <v>1</v>
      </c>
      <c r="K178" s="296"/>
    </row>
    <row r="179" spans="2:11" s="1" customFormat="1" ht="15" customHeight="1">
      <c r="B179" s="273"/>
      <c r="C179" s="250" t="s">
        <v>63</v>
      </c>
      <c r="D179" s="250"/>
      <c r="E179" s="250"/>
      <c r="F179" s="271" t="s">
        <v>971</v>
      </c>
      <c r="G179" s="250"/>
      <c r="H179" s="250" t="s">
        <v>1043</v>
      </c>
      <c r="I179" s="250" t="s">
        <v>973</v>
      </c>
      <c r="J179" s="250">
        <v>20</v>
      </c>
      <c r="K179" s="296"/>
    </row>
    <row r="180" spans="2:11" s="1" customFormat="1" ht="15" customHeight="1">
      <c r="B180" s="273"/>
      <c r="C180" s="250" t="s">
        <v>64</v>
      </c>
      <c r="D180" s="250"/>
      <c r="E180" s="250"/>
      <c r="F180" s="271" t="s">
        <v>971</v>
      </c>
      <c r="G180" s="250"/>
      <c r="H180" s="250" t="s">
        <v>1044</v>
      </c>
      <c r="I180" s="250" t="s">
        <v>973</v>
      </c>
      <c r="J180" s="250">
        <v>255</v>
      </c>
      <c r="K180" s="296"/>
    </row>
    <row r="181" spans="2:11" s="1" customFormat="1" ht="15" customHeight="1">
      <c r="B181" s="273"/>
      <c r="C181" s="250" t="s">
        <v>138</v>
      </c>
      <c r="D181" s="250"/>
      <c r="E181" s="250"/>
      <c r="F181" s="271" t="s">
        <v>971</v>
      </c>
      <c r="G181" s="250"/>
      <c r="H181" s="250" t="s">
        <v>935</v>
      </c>
      <c r="I181" s="250" t="s">
        <v>973</v>
      </c>
      <c r="J181" s="250">
        <v>10</v>
      </c>
      <c r="K181" s="296"/>
    </row>
    <row r="182" spans="2:11" s="1" customFormat="1" ht="15" customHeight="1">
      <c r="B182" s="273"/>
      <c r="C182" s="250" t="s">
        <v>139</v>
      </c>
      <c r="D182" s="250"/>
      <c r="E182" s="250"/>
      <c r="F182" s="271" t="s">
        <v>971</v>
      </c>
      <c r="G182" s="250"/>
      <c r="H182" s="250" t="s">
        <v>1045</v>
      </c>
      <c r="I182" s="250" t="s">
        <v>1006</v>
      </c>
      <c r="J182" s="250"/>
      <c r="K182" s="296"/>
    </row>
    <row r="183" spans="2:11" s="1" customFormat="1" ht="15" customHeight="1">
      <c r="B183" s="273"/>
      <c r="C183" s="250" t="s">
        <v>1046</v>
      </c>
      <c r="D183" s="250"/>
      <c r="E183" s="250"/>
      <c r="F183" s="271" t="s">
        <v>971</v>
      </c>
      <c r="G183" s="250"/>
      <c r="H183" s="250" t="s">
        <v>1047</v>
      </c>
      <c r="I183" s="250" t="s">
        <v>1006</v>
      </c>
      <c r="J183" s="250"/>
      <c r="K183" s="296"/>
    </row>
    <row r="184" spans="2:11" s="1" customFormat="1" ht="15" customHeight="1">
      <c r="B184" s="273"/>
      <c r="C184" s="250" t="s">
        <v>1035</v>
      </c>
      <c r="D184" s="250"/>
      <c r="E184" s="250"/>
      <c r="F184" s="271" t="s">
        <v>971</v>
      </c>
      <c r="G184" s="250"/>
      <c r="H184" s="250" t="s">
        <v>1048</v>
      </c>
      <c r="I184" s="250" t="s">
        <v>1006</v>
      </c>
      <c r="J184" s="250"/>
      <c r="K184" s="296"/>
    </row>
    <row r="185" spans="2:11" s="1" customFormat="1" ht="15" customHeight="1">
      <c r="B185" s="273"/>
      <c r="C185" s="250" t="s">
        <v>141</v>
      </c>
      <c r="D185" s="250"/>
      <c r="E185" s="250"/>
      <c r="F185" s="271" t="s">
        <v>977</v>
      </c>
      <c r="G185" s="250"/>
      <c r="H185" s="250" t="s">
        <v>1049</v>
      </c>
      <c r="I185" s="250" t="s">
        <v>973</v>
      </c>
      <c r="J185" s="250">
        <v>50</v>
      </c>
      <c r="K185" s="296"/>
    </row>
    <row r="186" spans="2:11" s="1" customFormat="1" ht="15" customHeight="1">
      <c r="B186" s="273"/>
      <c r="C186" s="250" t="s">
        <v>1050</v>
      </c>
      <c r="D186" s="250"/>
      <c r="E186" s="250"/>
      <c r="F186" s="271" t="s">
        <v>977</v>
      </c>
      <c r="G186" s="250"/>
      <c r="H186" s="250" t="s">
        <v>1051</v>
      </c>
      <c r="I186" s="250" t="s">
        <v>1052</v>
      </c>
      <c r="J186" s="250"/>
      <c r="K186" s="296"/>
    </row>
    <row r="187" spans="2:11" s="1" customFormat="1" ht="15" customHeight="1">
      <c r="B187" s="273"/>
      <c r="C187" s="250" t="s">
        <v>1053</v>
      </c>
      <c r="D187" s="250"/>
      <c r="E187" s="250"/>
      <c r="F187" s="271" t="s">
        <v>977</v>
      </c>
      <c r="G187" s="250"/>
      <c r="H187" s="250" t="s">
        <v>1054</v>
      </c>
      <c r="I187" s="250" t="s">
        <v>1052</v>
      </c>
      <c r="J187" s="250"/>
      <c r="K187" s="296"/>
    </row>
    <row r="188" spans="2:11" s="1" customFormat="1" ht="15" customHeight="1">
      <c r="B188" s="273"/>
      <c r="C188" s="250" t="s">
        <v>1055</v>
      </c>
      <c r="D188" s="250"/>
      <c r="E188" s="250"/>
      <c r="F188" s="271" t="s">
        <v>977</v>
      </c>
      <c r="G188" s="250"/>
      <c r="H188" s="250" t="s">
        <v>1056</v>
      </c>
      <c r="I188" s="250" t="s">
        <v>1052</v>
      </c>
      <c r="J188" s="250"/>
      <c r="K188" s="296"/>
    </row>
    <row r="189" spans="2:11" s="1" customFormat="1" ht="15" customHeight="1">
      <c r="B189" s="273"/>
      <c r="C189" s="309" t="s">
        <v>1057</v>
      </c>
      <c r="D189" s="250"/>
      <c r="E189" s="250"/>
      <c r="F189" s="271" t="s">
        <v>977</v>
      </c>
      <c r="G189" s="250"/>
      <c r="H189" s="250" t="s">
        <v>1058</v>
      </c>
      <c r="I189" s="250" t="s">
        <v>1059</v>
      </c>
      <c r="J189" s="310" t="s">
        <v>1060</v>
      </c>
      <c r="K189" s="296"/>
    </row>
    <row r="190" spans="2:11" s="1" customFormat="1" ht="15" customHeight="1">
      <c r="B190" s="273"/>
      <c r="C190" s="309" t="s">
        <v>52</v>
      </c>
      <c r="D190" s="250"/>
      <c r="E190" s="250"/>
      <c r="F190" s="271" t="s">
        <v>971</v>
      </c>
      <c r="G190" s="250"/>
      <c r="H190" s="247" t="s">
        <v>1061</v>
      </c>
      <c r="I190" s="250" t="s">
        <v>1062</v>
      </c>
      <c r="J190" s="250"/>
      <c r="K190" s="296"/>
    </row>
    <row r="191" spans="2:11" s="1" customFormat="1" ht="15" customHeight="1">
      <c r="B191" s="273"/>
      <c r="C191" s="309" t="s">
        <v>1063</v>
      </c>
      <c r="D191" s="250"/>
      <c r="E191" s="250"/>
      <c r="F191" s="271" t="s">
        <v>971</v>
      </c>
      <c r="G191" s="250"/>
      <c r="H191" s="250" t="s">
        <v>1064</v>
      </c>
      <c r="I191" s="250" t="s">
        <v>1006</v>
      </c>
      <c r="J191" s="250"/>
      <c r="K191" s="296"/>
    </row>
    <row r="192" spans="2:11" s="1" customFormat="1" ht="15" customHeight="1">
      <c r="B192" s="273"/>
      <c r="C192" s="309" t="s">
        <v>1065</v>
      </c>
      <c r="D192" s="250"/>
      <c r="E192" s="250"/>
      <c r="F192" s="271" t="s">
        <v>971</v>
      </c>
      <c r="G192" s="250"/>
      <c r="H192" s="250" t="s">
        <v>1066</v>
      </c>
      <c r="I192" s="250" t="s">
        <v>1006</v>
      </c>
      <c r="J192" s="250"/>
      <c r="K192" s="296"/>
    </row>
    <row r="193" spans="2:11" s="1" customFormat="1" ht="15" customHeight="1">
      <c r="B193" s="273"/>
      <c r="C193" s="309" t="s">
        <v>1067</v>
      </c>
      <c r="D193" s="250"/>
      <c r="E193" s="250"/>
      <c r="F193" s="271" t="s">
        <v>977</v>
      </c>
      <c r="G193" s="250"/>
      <c r="H193" s="250" t="s">
        <v>1068</v>
      </c>
      <c r="I193" s="250" t="s">
        <v>1006</v>
      </c>
      <c r="J193" s="250"/>
      <c r="K193" s="296"/>
    </row>
    <row r="194" spans="2:11" s="1" customFormat="1" ht="15" customHeight="1">
      <c r="B194" s="302"/>
      <c r="C194" s="311"/>
      <c r="D194" s="282"/>
      <c r="E194" s="282"/>
      <c r="F194" s="282"/>
      <c r="G194" s="282"/>
      <c r="H194" s="282"/>
      <c r="I194" s="282"/>
      <c r="J194" s="282"/>
      <c r="K194" s="303"/>
    </row>
    <row r="195" spans="2:11" s="1" customFormat="1" ht="18.75" customHeight="1">
      <c r="B195" s="284"/>
      <c r="C195" s="294"/>
      <c r="D195" s="294"/>
      <c r="E195" s="294"/>
      <c r="F195" s="304"/>
      <c r="G195" s="294"/>
      <c r="H195" s="294"/>
      <c r="I195" s="294"/>
      <c r="J195" s="294"/>
      <c r="K195" s="284"/>
    </row>
    <row r="196" spans="2:11" s="1" customFormat="1" ht="18.75" customHeight="1">
      <c r="B196" s="284"/>
      <c r="C196" s="294"/>
      <c r="D196" s="294"/>
      <c r="E196" s="294"/>
      <c r="F196" s="304"/>
      <c r="G196" s="294"/>
      <c r="H196" s="294"/>
      <c r="I196" s="294"/>
      <c r="J196" s="294"/>
      <c r="K196" s="284"/>
    </row>
    <row r="197" spans="2:11" s="1" customFormat="1" ht="18.75" customHeight="1">
      <c r="B197" s="257"/>
      <c r="C197" s="257"/>
      <c r="D197" s="257"/>
      <c r="E197" s="257"/>
      <c r="F197" s="257"/>
      <c r="G197" s="257"/>
      <c r="H197" s="257"/>
      <c r="I197" s="257"/>
      <c r="J197" s="257"/>
      <c r="K197" s="257"/>
    </row>
    <row r="198" spans="2:11" s="1" customFormat="1" ht="12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pans="2:11" s="1" customFormat="1" ht="22.2">
      <c r="B199" s="242"/>
      <c r="C199" s="374" t="s">
        <v>1069</v>
      </c>
      <c r="D199" s="374"/>
      <c r="E199" s="374"/>
      <c r="F199" s="374"/>
      <c r="G199" s="374"/>
      <c r="H199" s="374"/>
      <c r="I199" s="374"/>
      <c r="J199" s="374"/>
      <c r="K199" s="243"/>
    </row>
    <row r="200" spans="2:11" s="1" customFormat="1" ht="25.5" customHeight="1">
      <c r="B200" s="242"/>
      <c r="C200" s="312" t="s">
        <v>1070</v>
      </c>
      <c r="D200" s="312"/>
      <c r="E200" s="312"/>
      <c r="F200" s="312" t="s">
        <v>1071</v>
      </c>
      <c r="G200" s="313"/>
      <c r="H200" s="375" t="s">
        <v>1072</v>
      </c>
      <c r="I200" s="375"/>
      <c r="J200" s="375"/>
      <c r="K200" s="243"/>
    </row>
    <row r="201" spans="2:11" s="1" customFormat="1" ht="5.25" customHeight="1">
      <c r="B201" s="273"/>
      <c r="C201" s="268"/>
      <c r="D201" s="268"/>
      <c r="E201" s="268"/>
      <c r="F201" s="268"/>
      <c r="G201" s="294"/>
      <c r="H201" s="268"/>
      <c r="I201" s="268"/>
      <c r="J201" s="268"/>
      <c r="K201" s="296"/>
    </row>
    <row r="202" spans="2:11" s="1" customFormat="1" ht="15" customHeight="1">
      <c r="B202" s="273"/>
      <c r="C202" s="250" t="s">
        <v>1062</v>
      </c>
      <c r="D202" s="250"/>
      <c r="E202" s="250"/>
      <c r="F202" s="271" t="s">
        <v>53</v>
      </c>
      <c r="G202" s="250"/>
      <c r="H202" s="376" t="s">
        <v>1073</v>
      </c>
      <c r="I202" s="376"/>
      <c r="J202" s="376"/>
      <c r="K202" s="296"/>
    </row>
    <row r="203" spans="2:11" s="1" customFormat="1" ht="15" customHeight="1">
      <c r="B203" s="273"/>
      <c r="C203" s="250"/>
      <c r="D203" s="250"/>
      <c r="E203" s="250"/>
      <c r="F203" s="271" t="s">
        <v>54</v>
      </c>
      <c r="G203" s="250"/>
      <c r="H203" s="376" t="s">
        <v>1074</v>
      </c>
      <c r="I203" s="376"/>
      <c r="J203" s="376"/>
      <c r="K203" s="296"/>
    </row>
    <row r="204" spans="2:11" s="1" customFormat="1" ht="15" customHeight="1">
      <c r="B204" s="273"/>
      <c r="C204" s="250"/>
      <c r="D204" s="250"/>
      <c r="E204" s="250"/>
      <c r="F204" s="271" t="s">
        <v>57</v>
      </c>
      <c r="G204" s="250"/>
      <c r="H204" s="376" t="s">
        <v>1075</v>
      </c>
      <c r="I204" s="376"/>
      <c r="J204" s="376"/>
      <c r="K204" s="296"/>
    </row>
    <row r="205" spans="2:11" s="1" customFormat="1" ht="15" customHeight="1">
      <c r="B205" s="273"/>
      <c r="C205" s="250"/>
      <c r="D205" s="250"/>
      <c r="E205" s="250"/>
      <c r="F205" s="271" t="s">
        <v>55</v>
      </c>
      <c r="G205" s="250"/>
      <c r="H205" s="376" t="s">
        <v>1076</v>
      </c>
      <c r="I205" s="376"/>
      <c r="J205" s="376"/>
      <c r="K205" s="296"/>
    </row>
    <row r="206" spans="2:11" s="1" customFormat="1" ht="15" customHeight="1">
      <c r="B206" s="273"/>
      <c r="C206" s="250"/>
      <c r="D206" s="250"/>
      <c r="E206" s="250"/>
      <c r="F206" s="271" t="s">
        <v>56</v>
      </c>
      <c r="G206" s="250"/>
      <c r="H206" s="376" t="s">
        <v>1077</v>
      </c>
      <c r="I206" s="376"/>
      <c r="J206" s="376"/>
      <c r="K206" s="296"/>
    </row>
    <row r="207" spans="2:11" s="1" customFormat="1" ht="15" customHeight="1">
      <c r="B207" s="273"/>
      <c r="C207" s="250"/>
      <c r="D207" s="250"/>
      <c r="E207" s="250"/>
      <c r="F207" s="271"/>
      <c r="G207" s="250"/>
      <c r="H207" s="250"/>
      <c r="I207" s="250"/>
      <c r="J207" s="250"/>
      <c r="K207" s="296"/>
    </row>
    <row r="208" spans="2:11" s="1" customFormat="1" ht="15" customHeight="1">
      <c r="B208" s="273"/>
      <c r="C208" s="250" t="s">
        <v>1018</v>
      </c>
      <c r="D208" s="250"/>
      <c r="E208" s="250"/>
      <c r="F208" s="271" t="s">
        <v>98</v>
      </c>
      <c r="G208" s="250"/>
      <c r="H208" s="376" t="s">
        <v>1078</v>
      </c>
      <c r="I208" s="376"/>
      <c r="J208" s="376"/>
      <c r="K208" s="296"/>
    </row>
    <row r="209" spans="2:11" s="1" customFormat="1" ht="15" customHeight="1">
      <c r="B209" s="273"/>
      <c r="C209" s="250"/>
      <c r="D209" s="250"/>
      <c r="E209" s="250"/>
      <c r="F209" s="271" t="s">
        <v>118</v>
      </c>
      <c r="G209" s="250"/>
      <c r="H209" s="376" t="s">
        <v>916</v>
      </c>
      <c r="I209" s="376"/>
      <c r="J209" s="376"/>
      <c r="K209" s="296"/>
    </row>
    <row r="210" spans="2:11" s="1" customFormat="1" ht="15" customHeight="1">
      <c r="B210" s="273"/>
      <c r="C210" s="250"/>
      <c r="D210" s="250"/>
      <c r="E210" s="250"/>
      <c r="F210" s="271" t="s">
        <v>914</v>
      </c>
      <c r="G210" s="250"/>
      <c r="H210" s="376" t="s">
        <v>1079</v>
      </c>
      <c r="I210" s="376"/>
      <c r="J210" s="376"/>
      <c r="K210" s="296"/>
    </row>
    <row r="211" spans="2:11" s="1" customFormat="1" ht="15" customHeight="1">
      <c r="B211" s="314"/>
      <c r="C211" s="250"/>
      <c r="D211" s="250"/>
      <c r="E211" s="250"/>
      <c r="F211" s="271" t="s">
        <v>89</v>
      </c>
      <c r="G211" s="309"/>
      <c r="H211" s="377" t="s">
        <v>917</v>
      </c>
      <c r="I211" s="377"/>
      <c r="J211" s="377"/>
      <c r="K211" s="315"/>
    </row>
    <row r="212" spans="2:11" s="1" customFormat="1" ht="15" customHeight="1">
      <c r="B212" s="314"/>
      <c r="C212" s="250"/>
      <c r="D212" s="250"/>
      <c r="E212" s="250"/>
      <c r="F212" s="271" t="s">
        <v>918</v>
      </c>
      <c r="G212" s="309"/>
      <c r="H212" s="377" t="s">
        <v>1080</v>
      </c>
      <c r="I212" s="377"/>
      <c r="J212" s="377"/>
      <c r="K212" s="315"/>
    </row>
    <row r="213" spans="2:11" s="1" customFormat="1" ht="15" customHeight="1">
      <c r="B213" s="314"/>
      <c r="C213" s="250"/>
      <c r="D213" s="250"/>
      <c r="E213" s="250"/>
      <c r="F213" s="271"/>
      <c r="G213" s="309"/>
      <c r="H213" s="300"/>
      <c r="I213" s="300"/>
      <c r="J213" s="300"/>
      <c r="K213" s="315"/>
    </row>
    <row r="214" spans="2:11" s="1" customFormat="1" ht="15" customHeight="1">
      <c r="B214" s="314"/>
      <c r="C214" s="250" t="s">
        <v>1042</v>
      </c>
      <c r="D214" s="250"/>
      <c r="E214" s="250"/>
      <c r="F214" s="271">
        <v>1</v>
      </c>
      <c r="G214" s="309"/>
      <c r="H214" s="377" t="s">
        <v>1081</v>
      </c>
      <c r="I214" s="377"/>
      <c r="J214" s="377"/>
      <c r="K214" s="315"/>
    </row>
    <row r="215" spans="2:11" s="1" customFormat="1" ht="15" customHeight="1">
      <c r="B215" s="314"/>
      <c r="C215" s="250"/>
      <c r="D215" s="250"/>
      <c r="E215" s="250"/>
      <c r="F215" s="271">
        <v>2</v>
      </c>
      <c r="G215" s="309"/>
      <c r="H215" s="377" t="s">
        <v>1082</v>
      </c>
      <c r="I215" s="377"/>
      <c r="J215" s="377"/>
      <c r="K215" s="315"/>
    </row>
    <row r="216" spans="2:11" s="1" customFormat="1" ht="15" customHeight="1">
      <c r="B216" s="314"/>
      <c r="C216" s="250"/>
      <c r="D216" s="250"/>
      <c r="E216" s="250"/>
      <c r="F216" s="271">
        <v>3</v>
      </c>
      <c r="G216" s="309"/>
      <c r="H216" s="377" t="s">
        <v>1083</v>
      </c>
      <c r="I216" s="377"/>
      <c r="J216" s="377"/>
      <c r="K216" s="315"/>
    </row>
    <row r="217" spans="2:11" s="1" customFormat="1" ht="15" customHeight="1">
      <c r="B217" s="314"/>
      <c r="C217" s="250"/>
      <c r="D217" s="250"/>
      <c r="E217" s="250"/>
      <c r="F217" s="271">
        <v>4</v>
      </c>
      <c r="G217" s="309"/>
      <c r="H217" s="377" t="s">
        <v>1084</v>
      </c>
      <c r="I217" s="377"/>
      <c r="J217" s="377"/>
      <c r="K217" s="315"/>
    </row>
    <row r="218" spans="2:11" s="1" customFormat="1" ht="12.75" customHeight="1">
      <c r="B218" s="316"/>
      <c r="C218" s="317"/>
      <c r="D218" s="317"/>
      <c r="E218" s="317"/>
      <c r="F218" s="317"/>
      <c r="G218" s="317"/>
      <c r="H218" s="317"/>
      <c r="I218" s="317"/>
      <c r="J218" s="317"/>
      <c r="K218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91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" customHeight="1">
      <c r="B4" s="20"/>
      <c r="D4" s="111" t="s">
        <v>123</v>
      </c>
      <c r="L4" s="20"/>
      <c r="M4" s="112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stavby'!K6</f>
        <v>Třeboň úpravy a sanace vodojemu 2x1000 m3</v>
      </c>
      <c r="F7" s="364"/>
      <c r="G7" s="364"/>
      <c r="H7" s="364"/>
      <c r="L7" s="20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125</v>
      </c>
      <c r="F9" s="366"/>
      <c r="G9" s="366"/>
      <c r="H9" s="36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90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04" t="s">
        <v>23</v>
      </c>
      <c r="G12" s="35"/>
      <c r="H12" s="35"/>
      <c r="I12" s="113" t="s">
        <v>24</v>
      </c>
      <c r="J12" s="115" t="str">
        <f>'Rekapitulace stavby'!AN8</f>
        <v>20. 4. 2021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21.75" customHeight="1">
      <c r="A13" s="35"/>
      <c r="B13" s="40"/>
      <c r="C13" s="35"/>
      <c r="D13" s="116" t="s">
        <v>26</v>
      </c>
      <c r="E13" s="35"/>
      <c r="F13" s="117" t="s">
        <v>27</v>
      </c>
      <c r="G13" s="35"/>
      <c r="H13" s="35"/>
      <c r="I13" s="116" t="s">
        <v>28</v>
      </c>
      <c r="J13" s="117" t="s">
        <v>126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30</v>
      </c>
      <c r="E14" s="35"/>
      <c r="F14" s="35"/>
      <c r="G14" s="35"/>
      <c r="H14" s="35"/>
      <c r="I14" s="113" t="s">
        <v>31</v>
      </c>
      <c r="J14" s="104" t="s">
        <v>32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3" t="s">
        <v>34</v>
      </c>
      <c r="J15" s="104" t="s">
        <v>35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36</v>
      </c>
      <c r="E17" s="35"/>
      <c r="F17" s="35"/>
      <c r="G17" s="35"/>
      <c r="H17" s="35"/>
      <c r="I17" s="113" t="s">
        <v>31</v>
      </c>
      <c r="J17" s="30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13" t="s">
        <v>34</v>
      </c>
      <c r="J18" s="30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38</v>
      </c>
      <c r="E20" s="35"/>
      <c r="F20" s="35"/>
      <c r="G20" s="35"/>
      <c r="H20" s="35"/>
      <c r="I20" s="113" t="s">
        <v>31</v>
      </c>
      <c r="J20" s="104" t="s">
        <v>39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3" t="s">
        <v>34</v>
      </c>
      <c r="J21" s="104" t="s">
        <v>41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43</v>
      </c>
      <c r="E23" s="35"/>
      <c r="F23" s="35"/>
      <c r="G23" s="35"/>
      <c r="H23" s="35"/>
      <c r="I23" s="113" t="s">
        <v>31</v>
      </c>
      <c r="J23" s="104" t="s">
        <v>44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45</v>
      </c>
      <c r="F24" s="35"/>
      <c r="G24" s="35"/>
      <c r="H24" s="35"/>
      <c r="I24" s="113" t="s">
        <v>34</v>
      </c>
      <c r="J24" s="104" t="s">
        <v>44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46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8"/>
      <c r="B27" s="119"/>
      <c r="C27" s="118"/>
      <c r="D27" s="118"/>
      <c r="E27" s="369" t="s">
        <v>44</v>
      </c>
      <c r="F27" s="369"/>
      <c r="G27" s="369"/>
      <c r="H27" s="369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1"/>
      <c r="E29" s="121"/>
      <c r="F29" s="121"/>
      <c r="G29" s="121"/>
      <c r="H29" s="121"/>
      <c r="I29" s="121"/>
      <c r="J29" s="121"/>
      <c r="K29" s="121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2" t="s">
        <v>48</v>
      </c>
      <c r="E30" s="35"/>
      <c r="F30" s="35"/>
      <c r="G30" s="35"/>
      <c r="H30" s="35"/>
      <c r="I30" s="35"/>
      <c r="J30" s="123">
        <f>ROUND(J84,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4" t="s">
        <v>50</v>
      </c>
      <c r="G32" s="35"/>
      <c r="H32" s="35"/>
      <c r="I32" s="124" t="s">
        <v>49</v>
      </c>
      <c r="J32" s="124" t="s">
        <v>51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5" t="s">
        <v>52</v>
      </c>
      <c r="E33" s="113" t="s">
        <v>53</v>
      </c>
      <c r="F33" s="126">
        <f>ROUND((SUM(BE84:BE103)),  2)</f>
        <v>0</v>
      </c>
      <c r="G33" s="35"/>
      <c r="H33" s="35"/>
      <c r="I33" s="127">
        <v>0.21</v>
      </c>
      <c r="J33" s="126">
        <f>ROUND(((SUM(BE84:BE103))*I33),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54</v>
      </c>
      <c r="F34" s="126">
        <f>ROUND((SUM(BF84:BF103)),  2)</f>
        <v>0</v>
      </c>
      <c r="G34" s="35"/>
      <c r="H34" s="35"/>
      <c r="I34" s="127">
        <v>0.15</v>
      </c>
      <c r="J34" s="126">
        <f>ROUND(((SUM(BF84:BF103))*I34),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55</v>
      </c>
      <c r="F35" s="126">
        <f>ROUND((SUM(BG84:BG103)),  2)</f>
        <v>0</v>
      </c>
      <c r="G35" s="35"/>
      <c r="H35" s="35"/>
      <c r="I35" s="127">
        <v>0.21</v>
      </c>
      <c r="J35" s="126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56</v>
      </c>
      <c r="F36" s="126">
        <f>ROUND((SUM(BH84:BH103)),  2)</f>
        <v>0</v>
      </c>
      <c r="G36" s="35"/>
      <c r="H36" s="35"/>
      <c r="I36" s="127">
        <v>0.15</v>
      </c>
      <c r="J36" s="126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57</v>
      </c>
      <c r="F37" s="126">
        <f>ROUND((SUM(BI84:BI103)),  2)</f>
        <v>0</v>
      </c>
      <c r="G37" s="35"/>
      <c r="H37" s="35"/>
      <c r="I37" s="127">
        <v>0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8"/>
      <c r="D39" s="129" t="s">
        <v>58</v>
      </c>
      <c r="E39" s="130"/>
      <c r="F39" s="130"/>
      <c r="G39" s="131" t="s">
        <v>59</v>
      </c>
      <c r="H39" s="132" t="s">
        <v>60</v>
      </c>
      <c r="I39" s="130"/>
      <c r="J39" s="133">
        <f>SUM(J30:J37)</f>
        <v>0</v>
      </c>
      <c r="K39" s="134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5"/>
      <c r="C40" s="136"/>
      <c r="D40" s="136"/>
      <c r="E40" s="136"/>
      <c r="F40" s="136"/>
      <c r="G40" s="136"/>
      <c r="H40" s="136"/>
      <c r="I40" s="136"/>
      <c r="J40" s="136"/>
      <c r="K40" s="136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7"/>
      <c r="C44" s="138"/>
      <c r="D44" s="138"/>
      <c r="E44" s="138"/>
      <c r="F44" s="138"/>
      <c r="G44" s="138"/>
      <c r="H44" s="138"/>
      <c r="I44" s="138"/>
      <c r="J44" s="138"/>
      <c r="K44" s="138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3" t="s">
        <v>127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Třeboň úpravy a sanace vodojemu 2x1000 m3</v>
      </c>
      <c r="F48" s="371"/>
      <c r="G48" s="371"/>
      <c r="H48" s="371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124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VRN-01 - Vedlejší rozpočtové náklady - akumulace I</v>
      </c>
      <c r="F50" s="372"/>
      <c r="G50" s="372"/>
      <c r="H50" s="372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Třeboň</v>
      </c>
      <c r="G52" s="37"/>
      <c r="H52" s="37"/>
      <c r="I52" s="29" t="s">
        <v>24</v>
      </c>
      <c r="J52" s="60" t="str">
        <f>IF(J12="","",J12)</f>
        <v>20. 4. 2021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29" t="s">
        <v>30</v>
      </c>
      <c r="D54" s="37"/>
      <c r="E54" s="37"/>
      <c r="F54" s="27" t="str">
        <f>E15</f>
        <v>Město Třeboň</v>
      </c>
      <c r="G54" s="37"/>
      <c r="H54" s="37"/>
      <c r="I54" s="29" t="s">
        <v>38</v>
      </c>
      <c r="J54" s="33" t="str">
        <f>E21</f>
        <v>VAK projekt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Ing. Martina Zamlinská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9" t="s">
        <v>128</v>
      </c>
      <c r="D57" s="140"/>
      <c r="E57" s="140"/>
      <c r="F57" s="140"/>
      <c r="G57" s="140"/>
      <c r="H57" s="140"/>
      <c r="I57" s="140"/>
      <c r="J57" s="141" t="s">
        <v>129</v>
      </c>
      <c r="K57" s="140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2" t="s">
        <v>80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130</v>
      </c>
    </row>
    <row r="60" spans="1:47" s="9" customFormat="1" ht="24.9" customHeight="1">
      <c r="B60" s="143"/>
      <c r="C60" s="144"/>
      <c r="D60" s="145" t="s">
        <v>131</v>
      </c>
      <c r="E60" s="146"/>
      <c r="F60" s="146"/>
      <c r="G60" s="146"/>
      <c r="H60" s="146"/>
      <c r="I60" s="146"/>
      <c r="J60" s="147">
        <f>J85</f>
        <v>0</v>
      </c>
      <c r="K60" s="144"/>
      <c r="L60" s="148"/>
    </row>
    <row r="61" spans="1:47" s="10" customFormat="1" ht="19.95" customHeight="1">
      <c r="B61" s="149"/>
      <c r="C61" s="98"/>
      <c r="D61" s="150" t="s">
        <v>132</v>
      </c>
      <c r="E61" s="151"/>
      <c r="F61" s="151"/>
      <c r="G61" s="151"/>
      <c r="H61" s="151"/>
      <c r="I61" s="151"/>
      <c r="J61" s="152">
        <f>J86</f>
        <v>0</v>
      </c>
      <c r="K61" s="98"/>
      <c r="L61" s="153"/>
    </row>
    <row r="62" spans="1:47" s="10" customFormat="1" ht="19.95" customHeight="1">
      <c r="B62" s="149"/>
      <c r="C62" s="98"/>
      <c r="D62" s="150" t="s">
        <v>133</v>
      </c>
      <c r="E62" s="151"/>
      <c r="F62" s="151"/>
      <c r="G62" s="151"/>
      <c r="H62" s="151"/>
      <c r="I62" s="151"/>
      <c r="J62" s="152">
        <f>J90</f>
        <v>0</v>
      </c>
      <c r="K62" s="98"/>
      <c r="L62" s="153"/>
    </row>
    <row r="63" spans="1:47" s="10" customFormat="1" ht="19.95" customHeight="1">
      <c r="B63" s="149"/>
      <c r="C63" s="98"/>
      <c r="D63" s="150" t="s">
        <v>134</v>
      </c>
      <c r="E63" s="151"/>
      <c r="F63" s="151"/>
      <c r="G63" s="151"/>
      <c r="H63" s="151"/>
      <c r="I63" s="151"/>
      <c r="J63" s="152">
        <f>J97</f>
        <v>0</v>
      </c>
      <c r="K63" s="98"/>
      <c r="L63" s="153"/>
    </row>
    <row r="64" spans="1:47" s="10" customFormat="1" ht="19.95" customHeight="1">
      <c r="B64" s="149"/>
      <c r="C64" s="98"/>
      <c r="D64" s="150" t="s">
        <v>135</v>
      </c>
      <c r="E64" s="151"/>
      <c r="F64" s="151"/>
      <c r="G64" s="151"/>
      <c r="H64" s="151"/>
      <c r="I64" s="151"/>
      <c r="J64" s="152">
        <f>J100</f>
        <v>0</v>
      </c>
      <c r="K64" s="98"/>
      <c r="L64" s="153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3" t="s">
        <v>136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0" t="str">
        <f>E7</f>
        <v>Třeboň úpravy a sanace vodojemu 2x1000 m3</v>
      </c>
      <c r="F74" s="371"/>
      <c r="G74" s="371"/>
      <c r="H74" s="371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124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24" t="str">
        <f>E9</f>
        <v>VRN-01 - Vedlejší rozpočtové náklady - akumulace I</v>
      </c>
      <c r="F76" s="372"/>
      <c r="G76" s="372"/>
      <c r="H76" s="372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22</v>
      </c>
      <c r="D78" s="37"/>
      <c r="E78" s="37"/>
      <c r="F78" s="27" t="str">
        <f>F12</f>
        <v>Třeboň</v>
      </c>
      <c r="G78" s="37"/>
      <c r="H78" s="37"/>
      <c r="I78" s="29" t="s">
        <v>24</v>
      </c>
      <c r="J78" s="60" t="str">
        <f>IF(J12="","",J12)</f>
        <v>20. 4. 2021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15" customHeight="1">
      <c r="A80" s="35"/>
      <c r="B80" s="36"/>
      <c r="C80" s="29" t="s">
        <v>30</v>
      </c>
      <c r="D80" s="37"/>
      <c r="E80" s="37"/>
      <c r="F80" s="27" t="str">
        <f>E15</f>
        <v>Město Třeboň</v>
      </c>
      <c r="G80" s="37"/>
      <c r="H80" s="37"/>
      <c r="I80" s="29" t="s">
        <v>38</v>
      </c>
      <c r="J80" s="33" t="str">
        <f>E21</f>
        <v>VAK projekt s.r.o.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29" t="s">
        <v>36</v>
      </c>
      <c r="D81" s="37"/>
      <c r="E81" s="37"/>
      <c r="F81" s="27" t="str">
        <f>IF(E18="","",E18)</f>
        <v>Vyplň údaj</v>
      </c>
      <c r="G81" s="37"/>
      <c r="H81" s="37"/>
      <c r="I81" s="29" t="s">
        <v>43</v>
      </c>
      <c r="J81" s="33" t="str">
        <f>E24</f>
        <v>Ing. Martina Zamlinská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54"/>
      <c r="B83" s="155"/>
      <c r="C83" s="156" t="s">
        <v>137</v>
      </c>
      <c r="D83" s="157" t="s">
        <v>67</v>
      </c>
      <c r="E83" s="157" t="s">
        <v>63</v>
      </c>
      <c r="F83" s="157" t="s">
        <v>64</v>
      </c>
      <c r="G83" s="157" t="s">
        <v>138</v>
      </c>
      <c r="H83" s="157" t="s">
        <v>139</v>
      </c>
      <c r="I83" s="157" t="s">
        <v>140</v>
      </c>
      <c r="J83" s="157" t="s">
        <v>129</v>
      </c>
      <c r="K83" s="158" t="s">
        <v>141</v>
      </c>
      <c r="L83" s="159"/>
      <c r="M83" s="69" t="s">
        <v>44</v>
      </c>
      <c r="N83" s="70" t="s">
        <v>52</v>
      </c>
      <c r="O83" s="70" t="s">
        <v>142</v>
      </c>
      <c r="P83" s="70" t="s">
        <v>143</v>
      </c>
      <c r="Q83" s="70" t="s">
        <v>144</v>
      </c>
      <c r="R83" s="70" t="s">
        <v>145</v>
      </c>
      <c r="S83" s="70" t="s">
        <v>146</v>
      </c>
      <c r="T83" s="71" t="s">
        <v>147</v>
      </c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</row>
    <row r="84" spans="1:65" s="2" customFormat="1" ht="22.8" customHeight="1">
      <c r="A84" s="35"/>
      <c r="B84" s="36"/>
      <c r="C84" s="76" t="s">
        <v>148</v>
      </c>
      <c r="D84" s="37"/>
      <c r="E84" s="37"/>
      <c r="F84" s="37"/>
      <c r="G84" s="37"/>
      <c r="H84" s="37"/>
      <c r="I84" s="37"/>
      <c r="J84" s="160">
        <f>BK84</f>
        <v>0</v>
      </c>
      <c r="K84" s="37"/>
      <c r="L84" s="40"/>
      <c r="M84" s="72"/>
      <c r="N84" s="161"/>
      <c r="O84" s="73"/>
      <c r="P84" s="162">
        <f>P85</f>
        <v>0</v>
      </c>
      <c r="Q84" s="73"/>
      <c r="R84" s="162">
        <f>R85</f>
        <v>0</v>
      </c>
      <c r="S84" s="73"/>
      <c r="T84" s="163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7" t="s">
        <v>81</v>
      </c>
      <c r="AU84" s="17" t="s">
        <v>130</v>
      </c>
      <c r="BK84" s="164">
        <f>BK85</f>
        <v>0</v>
      </c>
    </row>
    <row r="85" spans="1:65" s="12" customFormat="1" ht="25.95" customHeight="1">
      <c r="B85" s="165"/>
      <c r="C85" s="166"/>
      <c r="D85" s="167" t="s">
        <v>81</v>
      </c>
      <c r="E85" s="168" t="s">
        <v>149</v>
      </c>
      <c r="F85" s="168" t="s">
        <v>150</v>
      </c>
      <c r="G85" s="166"/>
      <c r="H85" s="166"/>
      <c r="I85" s="169"/>
      <c r="J85" s="170">
        <f>BK85</f>
        <v>0</v>
      </c>
      <c r="K85" s="166"/>
      <c r="L85" s="171"/>
      <c r="M85" s="172"/>
      <c r="N85" s="173"/>
      <c r="O85" s="173"/>
      <c r="P85" s="174">
        <f>P86+P90+P97+P100</f>
        <v>0</v>
      </c>
      <c r="Q85" s="173"/>
      <c r="R85" s="174">
        <f>R86+R90+R97+R100</f>
        <v>0</v>
      </c>
      <c r="S85" s="173"/>
      <c r="T85" s="175">
        <f>T86+T90+T97+T100</f>
        <v>0</v>
      </c>
      <c r="AR85" s="176" t="s">
        <v>151</v>
      </c>
      <c r="AT85" s="177" t="s">
        <v>81</v>
      </c>
      <c r="AU85" s="177" t="s">
        <v>82</v>
      </c>
      <c r="AY85" s="176" t="s">
        <v>152</v>
      </c>
      <c r="BK85" s="178">
        <f>BK86+BK90+BK97+BK100</f>
        <v>0</v>
      </c>
    </row>
    <row r="86" spans="1:65" s="12" customFormat="1" ht="22.8" customHeight="1">
      <c r="B86" s="165"/>
      <c r="C86" s="166"/>
      <c r="D86" s="167" t="s">
        <v>81</v>
      </c>
      <c r="E86" s="179" t="s">
        <v>153</v>
      </c>
      <c r="F86" s="179" t="s">
        <v>154</v>
      </c>
      <c r="G86" s="166"/>
      <c r="H86" s="166"/>
      <c r="I86" s="169"/>
      <c r="J86" s="180">
        <f>BK86</f>
        <v>0</v>
      </c>
      <c r="K86" s="166"/>
      <c r="L86" s="171"/>
      <c r="M86" s="172"/>
      <c r="N86" s="173"/>
      <c r="O86" s="173"/>
      <c r="P86" s="174">
        <f>SUM(P87:P89)</f>
        <v>0</v>
      </c>
      <c r="Q86" s="173"/>
      <c r="R86" s="174">
        <f>SUM(R87:R89)</f>
        <v>0</v>
      </c>
      <c r="S86" s="173"/>
      <c r="T86" s="175">
        <f>SUM(T87:T89)</f>
        <v>0</v>
      </c>
      <c r="AR86" s="176" t="s">
        <v>151</v>
      </c>
      <c r="AT86" s="177" t="s">
        <v>81</v>
      </c>
      <c r="AU86" s="177" t="s">
        <v>90</v>
      </c>
      <c r="AY86" s="176" t="s">
        <v>152</v>
      </c>
      <c r="BK86" s="178">
        <f>SUM(BK87:BK89)</f>
        <v>0</v>
      </c>
    </row>
    <row r="87" spans="1:65" s="2" customFormat="1" ht="14.4" customHeight="1">
      <c r="A87" s="35"/>
      <c r="B87" s="36"/>
      <c r="C87" s="181" t="s">
        <v>90</v>
      </c>
      <c r="D87" s="181" t="s">
        <v>155</v>
      </c>
      <c r="E87" s="182" t="s">
        <v>156</v>
      </c>
      <c r="F87" s="183" t="s">
        <v>157</v>
      </c>
      <c r="G87" s="184" t="s">
        <v>158</v>
      </c>
      <c r="H87" s="185">
        <v>1</v>
      </c>
      <c r="I87" s="186"/>
      <c r="J87" s="187">
        <f>ROUND(I87*H87,2)</f>
        <v>0</v>
      </c>
      <c r="K87" s="183" t="s">
        <v>44</v>
      </c>
      <c r="L87" s="40"/>
      <c r="M87" s="188" t="s">
        <v>44</v>
      </c>
      <c r="N87" s="189" t="s">
        <v>53</v>
      </c>
      <c r="O87" s="65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2" t="s">
        <v>159</v>
      </c>
      <c r="AT87" s="192" t="s">
        <v>155</v>
      </c>
      <c r="AU87" s="192" t="s">
        <v>92</v>
      </c>
      <c r="AY87" s="17" t="s">
        <v>152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17" t="s">
        <v>90</v>
      </c>
      <c r="BK87" s="193">
        <f>ROUND(I87*H87,2)</f>
        <v>0</v>
      </c>
      <c r="BL87" s="17" t="s">
        <v>159</v>
      </c>
      <c r="BM87" s="192" t="s">
        <v>160</v>
      </c>
    </row>
    <row r="88" spans="1:65" s="2" customFormat="1" ht="28.8">
      <c r="A88" s="35"/>
      <c r="B88" s="36"/>
      <c r="C88" s="37"/>
      <c r="D88" s="194" t="s">
        <v>161</v>
      </c>
      <c r="E88" s="37"/>
      <c r="F88" s="195" t="s">
        <v>162</v>
      </c>
      <c r="G88" s="37"/>
      <c r="H88" s="37"/>
      <c r="I88" s="196"/>
      <c r="J88" s="37"/>
      <c r="K88" s="37"/>
      <c r="L88" s="40"/>
      <c r="M88" s="197"/>
      <c r="N88" s="198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7" t="s">
        <v>161</v>
      </c>
      <c r="AU88" s="17" t="s">
        <v>92</v>
      </c>
    </row>
    <row r="89" spans="1:65" s="13" customFormat="1" ht="10.199999999999999">
      <c r="B89" s="199"/>
      <c r="C89" s="200"/>
      <c r="D89" s="194" t="s">
        <v>163</v>
      </c>
      <c r="E89" s="201" t="s">
        <v>44</v>
      </c>
      <c r="F89" s="202" t="s">
        <v>90</v>
      </c>
      <c r="G89" s="200"/>
      <c r="H89" s="203">
        <v>1</v>
      </c>
      <c r="I89" s="204"/>
      <c r="J89" s="200"/>
      <c r="K89" s="200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163</v>
      </c>
      <c r="AU89" s="209" t="s">
        <v>92</v>
      </c>
      <c r="AV89" s="13" t="s">
        <v>92</v>
      </c>
      <c r="AW89" s="13" t="s">
        <v>42</v>
      </c>
      <c r="AX89" s="13" t="s">
        <v>90</v>
      </c>
      <c r="AY89" s="209" t="s">
        <v>152</v>
      </c>
    </row>
    <row r="90" spans="1:65" s="12" customFormat="1" ht="22.8" customHeight="1">
      <c r="B90" s="165"/>
      <c r="C90" s="166"/>
      <c r="D90" s="167" t="s">
        <v>81</v>
      </c>
      <c r="E90" s="179" t="s">
        <v>164</v>
      </c>
      <c r="F90" s="179" t="s">
        <v>165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f>SUM(P91:P96)</f>
        <v>0</v>
      </c>
      <c r="Q90" s="173"/>
      <c r="R90" s="174">
        <f>SUM(R91:R96)</f>
        <v>0</v>
      </c>
      <c r="S90" s="173"/>
      <c r="T90" s="175">
        <f>SUM(T91:T96)</f>
        <v>0</v>
      </c>
      <c r="AR90" s="176" t="s">
        <v>151</v>
      </c>
      <c r="AT90" s="177" t="s">
        <v>81</v>
      </c>
      <c r="AU90" s="177" t="s">
        <v>90</v>
      </c>
      <c r="AY90" s="176" t="s">
        <v>152</v>
      </c>
      <c r="BK90" s="178">
        <f>SUM(BK91:BK96)</f>
        <v>0</v>
      </c>
    </row>
    <row r="91" spans="1:65" s="2" customFormat="1" ht="14.4" customHeight="1">
      <c r="A91" s="35"/>
      <c r="B91" s="36"/>
      <c r="C91" s="181" t="s">
        <v>92</v>
      </c>
      <c r="D91" s="181" t="s">
        <v>155</v>
      </c>
      <c r="E91" s="182" t="s">
        <v>166</v>
      </c>
      <c r="F91" s="183" t="s">
        <v>165</v>
      </c>
      <c r="G91" s="184" t="s">
        <v>158</v>
      </c>
      <c r="H91" s="185">
        <v>1</v>
      </c>
      <c r="I91" s="186"/>
      <c r="J91" s="187">
        <f>ROUND(I91*H91,2)</f>
        <v>0</v>
      </c>
      <c r="K91" s="183" t="s">
        <v>44</v>
      </c>
      <c r="L91" s="40"/>
      <c r="M91" s="188" t="s">
        <v>44</v>
      </c>
      <c r="N91" s="189" t="s">
        <v>53</v>
      </c>
      <c r="O91" s="65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2" t="s">
        <v>159</v>
      </c>
      <c r="AT91" s="192" t="s">
        <v>155</v>
      </c>
      <c r="AU91" s="192" t="s">
        <v>92</v>
      </c>
      <c r="AY91" s="17" t="s">
        <v>152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7" t="s">
        <v>90</v>
      </c>
      <c r="BK91" s="193">
        <f>ROUND(I91*H91,2)</f>
        <v>0</v>
      </c>
      <c r="BL91" s="17" t="s">
        <v>159</v>
      </c>
      <c r="BM91" s="192" t="s">
        <v>167</v>
      </c>
    </row>
    <row r="92" spans="1:65" s="2" customFormat="1" ht="28.8">
      <c r="A92" s="35"/>
      <c r="B92" s="36"/>
      <c r="C92" s="37"/>
      <c r="D92" s="194" t="s">
        <v>161</v>
      </c>
      <c r="E92" s="37"/>
      <c r="F92" s="195" t="s">
        <v>168</v>
      </c>
      <c r="G92" s="37"/>
      <c r="H92" s="37"/>
      <c r="I92" s="196"/>
      <c r="J92" s="37"/>
      <c r="K92" s="37"/>
      <c r="L92" s="40"/>
      <c r="M92" s="197"/>
      <c r="N92" s="198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161</v>
      </c>
      <c r="AU92" s="17" t="s">
        <v>92</v>
      </c>
    </row>
    <row r="93" spans="1:65" s="13" customFormat="1" ht="10.199999999999999">
      <c r="B93" s="199"/>
      <c r="C93" s="200"/>
      <c r="D93" s="194" t="s">
        <v>163</v>
      </c>
      <c r="E93" s="201" t="s">
        <v>44</v>
      </c>
      <c r="F93" s="202" t="s">
        <v>90</v>
      </c>
      <c r="G93" s="200"/>
      <c r="H93" s="203">
        <v>1</v>
      </c>
      <c r="I93" s="204"/>
      <c r="J93" s="200"/>
      <c r="K93" s="200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163</v>
      </c>
      <c r="AU93" s="209" t="s">
        <v>92</v>
      </c>
      <c r="AV93" s="13" t="s">
        <v>92</v>
      </c>
      <c r="AW93" s="13" t="s">
        <v>42</v>
      </c>
      <c r="AX93" s="13" t="s">
        <v>90</v>
      </c>
      <c r="AY93" s="209" t="s">
        <v>152</v>
      </c>
    </row>
    <row r="94" spans="1:65" s="2" customFormat="1" ht="14.4" customHeight="1">
      <c r="A94" s="35"/>
      <c r="B94" s="36"/>
      <c r="C94" s="181" t="s">
        <v>169</v>
      </c>
      <c r="D94" s="181" t="s">
        <v>155</v>
      </c>
      <c r="E94" s="182" t="s">
        <v>170</v>
      </c>
      <c r="F94" s="183" t="s">
        <v>171</v>
      </c>
      <c r="G94" s="184" t="s">
        <v>158</v>
      </c>
      <c r="H94" s="185">
        <v>1</v>
      </c>
      <c r="I94" s="186"/>
      <c r="J94" s="187">
        <f>ROUND(I94*H94,2)</f>
        <v>0</v>
      </c>
      <c r="K94" s="183" t="s">
        <v>44</v>
      </c>
      <c r="L94" s="40"/>
      <c r="M94" s="188" t="s">
        <v>44</v>
      </c>
      <c r="N94" s="189" t="s">
        <v>53</v>
      </c>
      <c r="O94" s="65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2" t="s">
        <v>159</v>
      </c>
      <c r="AT94" s="192" t="s">
        <v>155</v>
      </c>
      <c r="AU94" s="192" t="s">
        <v>92</v>
      </c>
      <c r="AY94" s="17" t="s">
        <v>152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7" t="s">
        <v>90</v>
      </c>
      <c r="BK94" s="193">
        <f>ROUND(I94*H94,2)</f>
        <v>0</v>
      </c>
      <c r="BL94" s="17" t="s">
        <v>159</v>
      </c>
      <c r="BM94" s="192" t="s">
        <v>172</v>
      </c>
    </row>
    <row r="95" spans="1:65" s="2" customFormat="1" ht="28.8">
      <c r="A95" s="35"/>
      <c r="B95" s="36"/>
      <c r="C95" s="37"/>
      <c r="D95" s="194" t="s">
        <v>161</v>
      </c>
      <c r="E95" s="37"/>
      <c r="F95" s="195" t="s">
        <v>168</v>
      </c>
      <c r="G95" s="37"/>
      <c r="H95" s="37"/>
      <c r="I95" s="196"/>
      <c r="J95" s="37"/>
      <c r="K95" s="37"/>
      <c r="L95" s="40"/>
      <c r="M95" s="197"/>
      <c r="N95" s="198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7" t="s">
        <v>161</v>
      </c>
      <c r="AU95" s="17" t="s">
        <v>92</v>
      </c>
    </row>
    <row r="96" spans="1:65" s="13" customFormat="1" ht="10.199999999999999">
      <c r="B96" s="199"/>
      <c r="C96" s="200"/>
      <c r="D96" s="194" t="s">
        <v>163</v>
      </c>
      <c r="E96" s="201" t="s">
        <v>44</v>
      </c>
      <c r="F96" s="202" t="s">
        <v>90</v>
      </c>
      <c r="G96" s="200"/>
      <c r="H96" s="203">
        <v>1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163</v>
      </c>
      <c r="AU96" s="209" t="s">
        <v>92</v>
      </c>
      <c r="AV96" s="13" t="s">
        <v>92</v>
      </c>
      <c r="AW96" s="13" t="s">
        <v>42</v>
      </c>
      <c r="AX96" s="13" t="s">
        <v>90</v>
      </c>
      <c r="AY96" s="209" t="s">
        <v>152</v>
      </c>
    </row>
    <row r="97" spans="1:65" s="12" customFormat="1" ht="22.8" customHeight="1">
      <c r="B97" s="165"/>
      <c r="C97" s="166"/>
      <c r="D97" s="167" t="s">
        <v>81</v>
      </c>
      <c r="E97" s="179" t="s">
        <v>173</v>
      </c>
      <c r="F97" s="179" t="s">
        <v>174</v>
      </c>
      <c r="G97" s="166"/>
      <c r="H97" s="166"/>
      <c r="I97" s="169"/>
      <c r="J97" s="180">
        <f>BK97</f>
        <v>0</v>
      </c>
      <c r="K97" s="166"/>
      <c r="L97" s="171"/>
      <c r="M97" s="172"/>
      <c r="N97" s="173"/>
      <c r="O97" s="173"/>
      <c r="P97" s="174">
        <f>SUM(P98:P99)</f>
        <v>0</v>
      </c>
      <c r="Q97" s="173"/>
      <c r="R97" s="174">
        <f>SUM(R98:R99)</f>
        <v>0</v>
      </c>
      <c r="S97" s="173"/>
      <c r="T97" s="175">
        <f>SUM(T98:T99)</f>
        <v>0</v>
      </c>
      <c r="AR97" s="176" t="s">
        <v>151</v>
      </c>
      <c r="AT97" s="177" t="s">
        <v>81</v>
      </c>
      <c r="AU97" s="177" t="s">
        <v>90</v>
      </c>
      <c r="AY97" s="176" t="s">
        <v>152</v>
      </c>
      <c r="BK97" s="178">
        <f>SUM(BK98:BK99)</f>
        <v>0</v>
      </c>
    </row>
    <row r="98" spans="1:65" s="2" customFormat="1" ht="14.4" customHeight="1">
      <c r="A98" s="35"/>
      <c r="B98" s="36"/>
      <c r="C98" s="181" t="s">
        <v>175</v>
      </c>
      <c r="D98" s="181" t="s">
        <v>155</v>
      </c>
      <c r="E98" s="182" t="s">
        <v>176</v>
      </c>
      <c r="F98" s="183" t="s">
        <v>177</v>
      </c>
      <c r="G98" s="184" t="s">
        <v>158</v>
      </c>
      <c r="H98" s="185">
        <v>1</v>
      </c>
      <c r="I98" s="186"/>
      <c r="J98" s="187">
        <f>ROUND(I98*H98,2)</f>
        <v>0</v>
      </c>
      <c r="K98" s="183" t="s">
        <v>44</v>
      </c>
      <c r="L98" s="40"/>
      <c r="M98" s="188" t="s">
        <v>44</v>
      </c>
      <c r="N98" s="189" t="s">
        <v>53</v>
      </c>
      <c r="O98" s="65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2" t="s">
        <v>159</v>
      </c>
      <c r="AT98" s="192" t="s">
        <v>155</v>
      </c>
      <c r="AU98" s="192" t="s">
        <v>92</v>
      </c>
      <c r="AY98" s="17" t="s">
        <v>152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7" t="s">
        <v>90</v>
      </c>
      <c r="BK98" s="193">
        <f>ROUND(I98*H98,2)</f>
        <v>0</v>
      </c>
      <c r="BL98" s="17" t="s">
        <v>159</v>
      </c>
      <c r="BM98" s="192" t="s">
        <v>178</v>
      </c>
    </row>
    <row r="99" spans="1:65" s="13" customFormat="1" ht="10.199999999999999">
      <c r="B99" s="199"/>
      <c r="C99" s="200"/>
      <c r="D99" s="194" t="s">
        <v>163</v>
      </c>
      <c r="E99" s="201" t="s">
        <v>44</v>
      </c>
      <c r="F99" s="202" t="s">
        <v>90</v>
      </c>
      <c r="G99" s="200"/>
      <c r="H99" s="203">
        <v>1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163</v>
      </c>
      <c r="AU99" s="209" t="s">
        <v>92</v>
      </c>
      <c r="AV99" s="13" t="s">
        <v>92</v>
      </c>
      <c r="AW99" s="13" t="s">
        <v>42</v>
      </c>
      <c r="AX99" s="13" t="s">
        <v>90</v>
      </c>
      <c r="AY99" s="209" t="s">
        <v>152</v>
      </c>
    </row>
    <row r="100" spans="1:65" s="12" customFormat="1" ht="22.8" customHeight="1">
      <c r="B100" s="165"/>
      <c r="C100" s="166"/>
      <c r="D100" s="167" t="s">
        <v>81</v>
      </c>
      <c r="E100" s="179" t="s">
        <v>179</v>
      </c>
      <c r="F100" s="179" t="s">
        <v>180</v>
      </c>
      <c r="G100" s="166"/>
      <c r="H100" s="166"/>
      <c r="I100" s="169"/>
      <c r="J100" s="180">
        <f>BK100</f>
        <v>0</v>
      </c>
      <c r="K100" s="166"/>
      <c r="L100" s="171"/>
      <c r="M100" s="172"/>
      <c r="N100" s="173"/>
      <c r="O100" s="173"/>
      <c r="P100" s="174">
        <f>SUM(P101:P103)</f>
        <v>0</v>
      </c>
      <c r="Q100" s="173"/>
      <c r="R100" s="174">
        <f>SUM(R101:R103)</f>
        <v>0</v>
      </c>
      <c r="S100" s="173"/>
      <c r="T100" s="175">
        <f>SUM(T101:T103)</f>
        <v>0</v>
      </c>
      <c r="AR100" s="176" t="s">
        <v>151</v>
      </c>
      <c r="AT100" s="177" t="s">
        <v>81</v>
      </c>
      <c r="AU100" s="177" t="s">
        <v>90</v>
      </c>
      <c r="AY100" s="176" t="s">
        <v>152</v>
      </c>
      <c r="BK100" s="178">
        <f>SUM(BK101:BK103)</f>
        <v>0</v>
      </c>
    </row>
    <row r="101" spans="1:65" s="2" customFormat="1" ht="24.9" customHeight="1">
      <c r="A101" s="35"/>
      <c r="B101" s="36"/>
      <c r="C101" s="181" t="s">
        <v>151</v>
      </c>
      <c r="D101" s="181" t="s">
        <v>155</v>
      </c>
      <c r="E101" s="182" t="s">
        <v>181</v>
      </c>
      <c r="F101" s="183" t="s">
        <v>182</v>
      </c>
      <c r="G101" s="184" t="s">
        <v>158</v>
      </c>
      <c r="H101" s="185">
        <v>1</v>
      </c>
      <c r="I101" s="186"/>
      <c r="J101" s="187">
        <f>ROUND(I101*H101,2)</f>
        <v>0</v>
      </c>
      <c r="K101" s="183" t="s">
        <v>44</v>
      </c>
      <c r="L101" s="40"/>
      <c r="M101" s="188" t="s">
        <v>44</v>
      </c>
      <c r="N101" s="189" t="s">
        <v>53</v>
      </c>
      <c r="O101" s="65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2" t="s">
        <v>159</v>
      </c>
      <c r="AT101" s="192" t="s">
        <v>155</v>
      </c>
      <c r="AU101" s="192" t="s">
        <v>92</v>
      </c>
      <c r="AY101" s="17" t="s">
        <v>152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7" t="s">
        <v>90</v>
      </c>
      <c r="BK101" s="193">
        <f>ROUND(I101*H101,2)</f>
        <v>0</v>
      </c>
      <c r="BL101" s="17" t="s">
        <v>159</v>
      </c>
      <c r="BM101" s="192" t="s">
        <v>183</v>
      </c>
    </row>
    <row r="102" spans="1:65" s="2" customFormat="1" ht="76.8">
      <c r="A102" s="35"/>
      <c r="B102" s="36"/>
      <c r="C102" s="37"/>
      <c r="D102" s="194" t="s">
        <v>161</v>
      </c>
      <c r="E102" s="37"/>
      <c r="F102" s="195" t="s">
        <v>184</v>
      </c>
      <c r="G102" s="37"/>
      <c r="H102" s="37"/>
      <c r="I102" s="196"/>
      <c r="J102" s="37"/>
      <c r="K102" s="37"/>
      <c r="L102" s="40"/>
      <c r="M102" s="197"/>
      <c r="N102" s="198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7" t="s">
        <v>161</v>
      </c>
      <c r="AU102" s="17" t="s">
        <v>92</v>
      </c>
    </row>
    <row r="103" spans="1:65" s="13" customFormat="1" ht="10.199999999999999">
      <c r="B103" s="199"/>
      <c r="C103" s="200"/>
      <c r="D103" s="194" t="s">
        <v>163</v>
      </c>
      <c r="E103" s="201" t="s">
        <v>44</v>
      </c>
      <c r="F103" s="202" t="s">
        <v>90</v>
      </c>
      <c r="G103" s="200"/>
      <c r="H103" s="203">
        <v>1</v>
      </c>
      <c r="I103" s="204"/>
      <c r="J103" s="200"/>
      <c r="K103" s="200"/>
      <c r="L103" s="205"/>
      <c r="M103" s="210"/>
      <c r="N103" s="211"/>
      <c r="O103" s="211"/>
      <c r="P103" s="211"/>
      <c r="Q103" s="211"/>
      <c r="R103" s="211"/>
      <c r="S103" s="211"/>
      <c r="T103" s="212"/>
      <c r="AT103" s="209" t="s">
        <v>163</v>
      </c>
      <c r="AU103" s="209" t="s">
        <v>92</v>
      </c>
      <c r="AV103" s="13" t="s">
        <v>92</v>
      </c>
      <c r="AW103" s="13" t="s">
        <v>42</v>
      </c>
      <c r="AX103" s="13" t="s">
        <v>90</v>
      </c>
      <c r="AY103" s="209" t="s">
        <v>152</v>
      </c>
    </row>
    <row r="104" spans="1:65" s="2" customFormat="1" ht="6.9" customHeight="1">
      <c r="A104" s="35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0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algorithmName="SHA-512" hashValue="+IYWboP0mfWeQHgAOEttlmMma6ClzYCuHz7MuDsIHOWSuq1aoBQuvOMp3jRdCeD6QjIuHkie3qV/XTr9Wn9/lA==" saltValue="NGVJQy58cClFMsyMTQru2HCvNTD8HXFfvR14+CFdjvn5/yfhkIs0FkmhYjY/thloAtyUkp1IyVjSDC3iO3pWiQ==" spinCount="100000" sheet="1" objects="1" scenarios="1" formatColumns="0" formatRows="0" autoFilter="0"/>
  <autoFilter ref="C83:K103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95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" customHeight="1">
      <c r="B4" s="20"/>
      <c r="D4" s="111" t="s">
        <v>123</v>
      </c>
      <c r="L4" s="20"/>
      <c r="M4" s="112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stavby'!K6</f>
        <v>Třeboň úpravy a sanace vodojemu 2x1000 m3</v>
      </c>
      <c r="F7" s="364"/>
      <c r="G7" s="364"/>
      <c r="H7" s="364"/>
      <c r="L7" s="20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185</v>
      </c>
      <c r="F9" s="366"/>
      <c r="G9" s="366"/>
      <c r="H9" s="36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90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04" t="s">
        <v>23</v>
      </c>
      <c r="G12" s="35"/>
      <c r="H12" s="35"/>
      <c r="I12" s="113" t="s">
        <v>24</v>
      </c>
      <c r="J12" s="115" t="str">
        <f>'Rekapitulace stavby'!AN8</f>
        <v>20. 4. 2021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21.75" customHeight="1">
      <c r="A13" s="35"/>
      <c r="B13" s="40"/>
      <c r="C13" s="35"/>
      <c r="D13" s="116" t="s">
        <v>26</v>
      </c>
      <c r="E13" s="35"/>
      <c r="F13" s="117" t="s">
        <v>27</v>
      </c>
      <c r="G13" s="35"/>
      <c r="H13" s="35"/>
      <c r="I13" s="116" t="s">
        <v>28</v>
      </c>
      <c r="J13" s="117" t="s">
        <v>126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30</v>
      </c>
      <c r="E14" s="35"/>
      <c r="F14" s="35"/>
      <c r="G14" s="35"/>
      <c r="H14" s="35"/>
      <c r="I14" s="113" t="s">
        <v>31</v>
      </c>
      <c r="J14" s="104" t="s">
        <v>32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3" t="s">
        <v>34</v>
      </c>
      <c r="J15" s="104" t="s">
        <v>35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36</v>
      </c>
      <c r="E17" s="35"/>
      <c r="F17" s="35"/>
      <c r="G17" s="35"/>
      <c r="H17" s="35"/>
      <c r="I17" s="113" t="s">
        <v>31</v>
      </c>
      <c r="J17" s="30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13" t="s">
        <v>34</v>
      </c>
      <c r="J18" s="30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38</v>
      </c>
      <c r="E20" s="35"/>
      <c r="F20" s="35"/>
      <c r="G20" s="35"/>
      <c r="H20" s="35"/>
      <c r="I20" s="113" t="s">
        <v>31</v>
      </c>
      <c r="J20" s="104" t="s">
        <v>39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3" t="s">
        <v>34</v>
      </c>
      <c r="J21" s="104" t="s">
        <v>41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43</v>
      </c>
      <c r="E23" s="35"/>
      <c r="F23" s="35"/>
      <c r="G23" s="35"/>
      <c r="H23" s="35"/>
      <c r="I23" s="113" t="s">
        <v>31</v>
      </c>
      <c r="J23" s="104" t="s">
        <v>44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45</v>
      </c>
      <c r="F24" s="35"/>
      <c r="G24" s="35"/>
      <c r="H24" s="35"/>
      <c r="I24" s="113" t="s">
        <v>34</v>
      </c>
      <c r="J24" s="104" t="s">
        <v>44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46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8"/>
      <c r="B27" s="119"/>
      <c r="C27" s="118"/>
      <c r="D27" s="118"/>
      <c r="E27" s="369" t="s">
        <v>44</v>
      </c>
      <c r="F27" s="369"/>
      <c r="G27" s="369"/>
      <c r="H27" s="369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1"/>
      <c r="E29" s="121"/>
      <c r="F29" s="121"/>
      <c r="G29" s="121"/>
      <c r="H29" s="121"/>
      <c r="I29" s="121"/>
      <c r="J29" s="121"/>
      <c r="K29" s="121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2" t="s">
        <v>48</v>
      </c>
      <c r="E30" s="35"/>
      <c r="F30" s="35"/>
      <c r="G30" s="35"/>
      <c r="H30" s="35"/>
      <c r="I30" s="35"/>
      <c r="J30" s="123">
        <f>ROUND(J84,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4" t="s">
        <v>50</v>
      </c>
      <c r="G32" s="35"/>
      <c r="H32" s="35"/>
      <c r="I32" s="124" t="s">
        <v>49</v>
      </c>
      <c r="J32" s="124" t="s">
        <v>51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5" t="s">
        <v>52</v>
      </c>
      <c r="E33" s="113" t="s">
        <v>53</v>
      </c>
      <c r="F33" s="126">
        <f>ROUND((SUM(BE84:BE103)),  2)</f>
        <v>0</v>
      </c>
      <c r="G33" s="35"/>
      <c r="H33" s="35"/>
      <c r="I33" s="127">
        <v>0.21</v>
      </c>
      <c r="J33" s="126">
        <f>ROUND(((SUM(BE84:BE103))*I33),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54</v>
      </c>
      <c r="F34" s="126">
        <f>ROUND((SUM(BF84:BF103)),  2)</f>
        <v>0</v>
      </c>
      <c r="G34" s="35"/>
      <c r="H34" s="35"/>
      <c r="I34" s="127">
        <v>0.15</v>
      </c>
      <c r="J34" s="126">
        <f>ROUND(((SUM(BF84:BF103))*I34),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55</v>
      </c>
      <c r="F35" s="126">
        <f>ROUND((SUM(BG84:BG103)),  2)</f>
        <v>0</v>
      </c>
      <c r="G35" s="35"/>
      <c r="H35" s="35"/>
      <c r="I35" s="127">
        <v>0.21</v>
      </c>
      <c r="J35" s="126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56</v>
      </c>
      <c r="F36" s="126">
        <f>ROUND((SUM(BH84:BH103)),  2)</f>
        <v>0</v>
      </c>
      <c r="G36" s="35"/>
      <c r="H36" s="35"/>
      <c r="I36" s="127">
        <v>0.15</v>
      </c>
      <c r="J36" s="126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57</v>
      </c>
      <c r="F37" s="126">
        <f>ROUND((SUM(BI84:BI103)),  2)</f>
        <v>0</v>
      </c>
      <c r="G37" s="35"/>
      <c r="H37" s="35"/>
      <c r="I37" s="127">
        <v>0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8"/>
      <c r="D39" s="129" t="s">
        <v>58</v>
      </c>
      <c r="E39" s="130"/>
      <c r="F39" s="130"/>
      <c r="G39" s="131" t="s">
        <v>59</v>
      </c>
      <c r="H39" s="132" t="s">
        <v>60</v>
      </c>
      <c r="I39" s="130"/>
      <c r="J39" s="133">
        <f>SUM(J30:J37)</f>
        <v>0</v>
      </c>
      <c r="K39" s="134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5"/>
      <c r="C40" s="136"/>
      <c r="D40" s="136"/>
      <c r="E40" s="136"/>
      <c r="F40" s="136"/>
      <c r="G40" s="136"/>
      <c r="H40" s="136"/>
      <c r="I40" s="136"/>
      <c r="J40" s="136"/>
      <c r="K40" s="136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7"/>
      <c r="C44" s="138"/>
      <c r="D44" s="138"/>
      <c r="E44" s="138"/>
      <c r="F44" s="138"/>
      <c r="G44" s="138"/>
      <c r="H44" s="138"/>
      <c r="I44" s="138"/>
      <c r="J44" s="138"/>
      <c r="K44" s="138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3" t="s">
        <v>127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Třeboň úpravy a sanace vodojemu 2x1000 m3</v>
      </c>
      <c r="F48" s="371"/>
      <c r="G48" s="371"/>
      <c r="H48" s="371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124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VRN-02 - Vedlejší rozpočtové náklady - akumulace II</v>
      </c>
      <c r="F50" s="372"/>
      <c r="G50" s="372"/>
      <c r="H50" s="372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Třeboň</v>
      </c>
      <c r="G52" s="37"/>
      <c r="H52" s="37"/>
      <c r="I52" s="29" t="s">
        <v>24</v>
      </c>
      <c r="J52" s="60" t="str">
        <f>IF(J12="","",J12)</f>
        <v>20. 4. 2021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29" t="s">
        <v>30</v>
      </c>
      <c r="D54" s="37"/>
      <c r="E54" s="37"/>
      <c r="F54" s="27" t="str">
        <f>E15</f>
        <v>Město Třeboň</v>
      </c>
      <c r="G54" s="37"/>
      <c r="H54" s="37"/>
      <c r="I54" s="29" t="s">
        <v>38</v>
      </c>
      <c r="J54" s="33" t="str">
        <f>E21</f>
        <v>VAK projekt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Ing. Martina Zamlinská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9" t="s">
        <v>128</v>
      </c>
      <c r="D57" s="140"/>
      <c r="E57" s="140"/>
      <c r="F57" s="140"/>
      <c r="G57" s="140"/>
      <c r="H57" s="140"/>
      <c r="I57" s="140"/>
      <c r="J57" s="141" t="s">
        <v>129</v>
      </c>
      <c r="K57" s="140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2" t="s">
        <v>80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130</v>
      </c>
    </row>
    <row r="60" spans="1:47" s="9" customFormat="1" ht="24.9" customHeight="1">
      <c r="B60" s="143"/>
      <c r="C60" s="144"/>
      <c r="D60" s="145" t="s">
        <v>131</v>
      </c>
      <c r="E60" s="146"/>
      <c r="F60" s="146"/>
      <c r="G60" s="146"/>
      <c r="H60" s="146"/>
      <c r="I60" s="146"/>
      <c r="J60" s="147">
        <f>J85</f>
        <v>0</v>
      </c>
      <c r="K60" s="144"/>
      <c r="L60" s="148"/>
    </row>
    <row r="61" spans="1:47" s="10" customFormat="1" ht="19.95" customHeight="1">
      <c r="B61" s="149"/>
      <c r="C61" s="98"/>
      <c r="D61" s="150" t="s">
        <v>132</v>
      </c>
      <c r="E61" s="151"/>
      <c r="F61" s="151"/>
      <c r="G61" s="151"/>
      <c r="H61" s="151"/>
      <c r="I61" s="151"/>
      <c r="J61" s="152">
        <f>J86</f>
        <v>0</v>
      </c>
      <c r="K61" s="98"/>
      <c r="L61" s="153"/>
    </row>
    <row r="62" spans="1:47" s="10" customFormat="1" ht="19.95" customHeight="1">
      <c r="B62" s="149"/>
      <c r="C62" s="98"/>
      <c r="D62" s="150" t="s">
        <v>133</v>
      </c>
      <c r="E62" s="151"/>
      <c r="F62" s="151"/>
      <c r="G62" s="151"/>
      <c r="H62" s="151"/>
      <c r="I62" s="151"/>
      <c r="J62" s="152">
        <f>J90</f>
        <v>0</v>
      </c>
      <c r="K62" s="98"/>
      <c r="L62" s="153"/>
    </row>
    <row r="63" spans="1:47" s="10" customFormat="1" ht="19.95" customHeight="1">
      <c r="B63" s="149"/>
      <c r="C63" s="98"/>
      <c r="D63" s="150" t="s">
        <v>134</v>
      </c>
      <c r="E63" s="151"/>
      <c r="F63" s="151"/>
      <c r="G63" s="151"/>
      <c r="H63" s="151"/>
      <c r="I63" s="151"/>
      <c r="J63" s="152">
        <f>J97</f>
        <v>0</v>
      </c>
      <c r="K63" s="98"/>
      <c r="L63" s="153"/>
    </row>
    <row r="64" spans="1:47" s="10" customFormat="1" ht="19.95" customHeight="1">
      <c r="B64" s="149"/>
      <c r="C64" s="98"/>
      <c r="D64" s="150" t="s">
        <v>135</v>
      </c>
      <c r="E64" s="151"/>
      <c r="F64" s="151"/>
      <c r="G64" s="151"/>
      <c r="H64" s="151"/>
      <c r="I64" s="151"/>
      <c r="J64" s="152">
        <f>J100</f>
        <v>0</v>
      </c>
      <c r="K64" s="98"/>
      <c r="L64" s="153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3" t="s">
        <v>136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0" t="str">
        <f>E7</f>
        <v>Třeboň úpravy a sanace vodojemu 2x1000 m3</v>
      </c>
      <c r="F74" s="371"/>
      <c r="G74" s="371"/>
      <c r="H74" s="371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124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24" t="str">
        <f>E9</f>
        <v>VRN-02 - Vedlejší rozpočtové náklady - akumulace II</v>
      </c>
      <c r="F76" s="372"/>
      <c r="G76" s="372"/>
      <c r="H76" s="372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22</v>
      </c>
      <c r="D78" s="37"/>
      <c r="E78" s="37"/>
      <c r="F78" s="27" t="str">
        <f>F12</f>
        <v>Třeboň</v>
      </c>
      <c r="G78" s="37"/>
      <c r="H78" s="37"/>
      <c r="I78" s="29" t="s">
        <v>24</v>
      </c>
      <c r="J78" s="60" t="str">
        <f>IF(J12="","",J12)</f>
        <v>20. 4. 2021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15" customHeight="1">
      <c r="A80" s="35"/>
      <c r="B80" s="36"/>
      <c r="C80" s="29" t="s">
        <v>30</v>
      </c>
      <c r="D80" s="37"/>
      <c r="E80" s="37"/>
      <c r="F80" s="27" t="str">
        <f>E15</f>
        <v>Město Třeboň</v>
      </c>
      <c r="G80" s="37"/>
      <c r="H80" s="37"/>
      <c r="I80" s="29" t="s">
        <v>38</v>
      </c>
      <c r="J80" s="33" t="str">
        <f>E21</f>
        <v>VAK projekt s.r.o.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29" t="s">
        <v>36</v>
      </c>
      <c r="D81" s="37"/>
      <c r="E81" s="37"/>
      <c r="F81" s="27" t="str">
        <f>IF(E18="","",E18)</f>
        <v>Vyplň údaj</v>
      </c>
      <c r="G81" s="37"/>
      <c r="H81" s="37"/>
      <c r="I81" s="29" t="s">
        <v>43</v>
      </c>
      <c r="J81" s="33" t="str">
        <f>E24</f>
        <v>Ing. Martina Zamlinská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54"/>
      <c r="B83" s="155"/>
      <c r="C83" s="156" t="s">
        <v>137</v>
      </c>
      <c r="D83" s="157" t="s">
        <v>67</v>
      </c>
      <c r="E83" s="157" t="s">
        <v>63</v>
      </c>
      <c r="F83" s="157" t="s">
        <v>64</v>
      </c>
      <c r="G83" s="157" t="s">
        <v>138</v>
      </c>
      <c r="H83" s="157" t="s">
        <v>139</v>
      </c>
      <c r="I83" s="157" t="s">
        <v>140</v>
      </c>
      <c r="J83" s="157" t="s">
        <v>129</v>
      </c>
      <c r="K83" s="158" t="s">
        <v>141</v>
      </c>
      <c r="L83" s="159"/>
      <c r="M83" s="69" t="s">
        <v>44</v>
      </c>
      <c r="N83" s="70" t="s">
        <v>52</v>
      </c>
      <c r="O83" s="70" t="s">
        <v>142</v>
      </c>
      <c r="P83" s="70" t="s">
        <v>143</v>
      </c>
      <c r="Q83" s="70" t="s">
        <v>144</v>
      </c>
      <c r="R83" s="70" t="s">
        <v>145</v>
      </c>
      <c r="S83" s="70" t="s">
        <v>146</v>
      </c>
      <c r="T83" s="71" t="s">
        <v>147</v>
      </c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</row>
    <row r="84" spans="1:65" s="2" customFormat="1" ht="22.8" customHeight="1">
      <c r="A84" s="35"/>
      <c r="B84" s="36"/>
      <c r="C84" s="76" t="s">
        <v>148</v>
      </c>
      <c r="D84" s="37"/>
      <c r="E84" s="37"/>
      <c r="F84" s="37"/>
      <c r="G84" s="37"/>
      <c r="H84" s="37"/>
      <c r="I84" s="37"/>
      <c r="J84" s="160">
        <f>BK84</f>
        <v>0</v>
      </c>
      <c r="K84" s="37"/>
      <c r="L84" s="40"/>
      <c r="M84" s="72"/>
      <c r="N84" s="161"/>
      <c r="O84" s="73"/>
      <c r="P84" s="162">
        <f>P85</f>
        <v>0</v>
      </c>
      <c r="Q84" s="73"/>
      <c r="R84" s="162">
        <f>R85</f>
        <v>0</v>
      </c>
      <c r="S84" s="73"/>
      <c r="T84" s="163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7" t="s">
        <v>81</v>
      </c>
      <c r="AU84" s="17" t="s">
        <v>130</v>
      </c>
      <c r="BK84" s="164">
        <f>BK85</f>
        <v>0</v>
      </c>
    </row>
    <row r="85" spans="1:65" s="12" customFormat="1" ht="25.95" customHeight="1">
      <c r="B85" s="165"/>
      <c r="C85" s="166"/>
      <c r="D85" s="167" t="s">
        <v>81</v>
      </c>
      <c r="E85" s="168" t="s">
        <v>149</v>
      </c>
      <c r="F85" s="168" t="s">
        <v>150</v>
      </c>
      <c r="G85" s="166"/>
      <c r="H85" s="166"/>
      <c r="I85" s="169"/>
      <c r="J85" s="170">
        <f>BK85</f>
        <v>0</v>
      </c>
      <c r="K85" s="166"/>
      <c r="L85" s="171"/>
      <c r="M85" s="172"/>
      <c r="N85" s="173"/>
      <c r="O85" s="173"/>
      <c r="P85" s="174">
        <f>P86+P90+P97+P100</f>
        <v>0</v>
      </c>
      <c r="Q85" s="173"/>
      <c r="R85" s="174">
        <f>R86+R90+R97+R100</f>
        <v>0</v>
      </c>
      <c r="S85" s="173"/>
      <c r="T85" s="175">
        <f>T86+T90+T97+T100</f>
        <v>0</v>
      </c>
      <c r="AR85" s="176" t="s">
        <v>151</v>
      </c>
      <c r="AT85" s="177" t="s">
        <v>81</v>
      </c>
      <c r="AU85" s="177" t="s">
        <v>82</v>
      </c>
      <c r="AY85" s="176" t="s">
        <v>152</v>
      </c>
      <c r="BK85" s="178">
        <f>BK86+BK90+BK97+BK100</f>
        <v>0</v>
      </c>
    </row>
    <row r="86" spans="1:65" s="12" customFormat="1" ht="22.8" customHeight="1">
      <c r="B86" s="165"/>
      <c r="C86" s="166"/>
      <c r="D86" s="167" t="s">
        <v>81</v>
      </c>
      <c r="E86" s="179" t="s">
        <v>153</v>
      </c>
      <c r="F86" s="179" t="s">
        <v>154</v>
      </c>
      <c r="G86" s="166"/>
      <c r="H86" s="166"/>
      <c r="I86" s="169"/>
      <c r="J86" s="180">
        <f>BK86</f>
        <v>0</v>
      </c>
      <c r="K86" s="166"/>
      <c r="L86" s="171"/>
      <c r="M86" s="172"/>
      <c r="N86" s="173"/>
      <c r="O86" s="173"/>
      <c r="P86" s="174">
        <f>SUM(P87:P89)</f>
        <v>0</v>
      </c>
      <c r="Q86" s="173"/>
      <c r="R86" s="174">
        <f>SUM(R87:R89)</f>
        <v>0</v>
      </c>
      <c r="S86" s="173"/>
      <c r="T86" s="175">
        <f>SUM(T87:T89)</f>
        <v>0</v>
      </c>
      <c r="AR86" s="176" t="s">
        <v>151</v>
      </c>
      <c r="AT86" s="177" t="s">
        <v>81</v>
      </c>
      <c r="AU86" s="177" t="s">
        <v>90</v>
      </c>
      <c r="AY86" s="176" t="s">
        <v>152</v>
      </c>
      <c r="BK86" s="178">
        <f>SUM(BK87:BK89)</f>
        <v>0</v>
      </c>
    </row>
    <row r="87" spans="1:65" s="2" customFormat="1" ht="14.4" customHeight="1">
      <c r="A87" s="35"/>
      <c r="B87" s="36"/>
      <c r="C87" s="181" t="s">
        <v>90</v>
      </c>
      <c r="D87" s="181" t="s">
        <v>155</v>
      </c>
      <c r="E87" s="182" t="s">
        <v>156</v>
      </c>
      <c r="F87" s="183" t="s">
        <v>157</v>
      </c>
      <c r="G87" s="184" t="s">
        <v>158</v>
      </c>
      <c r="H87" s="185">
        <v>1</v>
      </c>
      <c r="I87" s="186"/>
      <c r="J87" s="187">
        <f>ROUND(I87*H87,2)</f>
        <v>0</v>
      </c>
      <c r="K87" s="183" t="s">
        <v>44</v>
      </c>
      <c r="L87" s="40"/>
      <c r="M87" s="188" t="s">
        <v>44</v>
      </c>
      <c r="N87" s="189" t="s">
        <v>53</v>
      </c>
      <c r="O87" s="65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2" t="s">
        <v>159</v>
      </c>
      <c r="AT87" s="192" t="s">
        <v>155</v>
      </c>
      <c r="AU87" s="192" t="s">
        <v>92</v>
      </c>
      <c r="AY87" s="17" t="s">
        <v>152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17" t="s">
        <v>90</v>
      </c>
      <c r="BK87" s="193">
        <f>ROUND(I87*H87,2)</f>
        <v>0</v>
      </c>
      <c r="BL87" s="17" t="s">
        <v>159</v>
      </c>
      <c r="BM87" s="192" t="s">
        <v>160</v>
      </c>
    </row>
    <row r="88" spans="1:65" s="2" customFormat="1" ht="28.8">
      <c r="A88" s="35"/>
      <c r="B88" s="36"/>
      <c r="C88" s="37"/>
      <c r="D88" s="194" t="s">
        <v>161</v>
      </c>
      <c r="E88" s="37"/>
      <c r="F88" s="195" t="s">
        <v>162</v>
      </c>
      <c r="G88" s="37"/>
      <c r="H88" s="37"/>
      <c r="I88" s="196"/>
      <c r="J88" s="37"/>
      <c r="K88" s="37"/>
      <c r="L88" s="40"/>
      <c r="M88" s="197"/>
      <c r="N88" s="198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7" t="s">
        <v>161</v>
      </c>
      <c r="AU88" s="17" t="s">
        <v>92</v>
      </c>
    </row>
    <row r="89" spans="1:65" s="13" customFormat="1" ht="10.199999999999999">
      <c r="B89" s="199"/>
      <c r="C89" s="200"/>
      <c r="D89" s="194" t="s">
        <v>163</v>
      </c>
      <c r="E89" s="201" t="s">
        <v>44</v>
      </c>
      <c r="F89" s="202" t="s">
        <v>90</v>
      </c>
      <c r="G89" s="200"/>
      <c r="H89" s="203">
        <v>1</v>
      </c>
      <c r="I89" s="204"/>
      <c r="J89" s="200"/>
      <c r="K89" s="200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163</v>
      </c>
      <c r="AU89" s="209" t="s">
        <v>92</v>
      </c>
      <c r="AV89" s="13" t="s">
        <v>92</v>
      </c>
      <c r="AW89" s="13" t="s">
        <v>42</v>
      </c>
      <c r="AX89" s="13" t="s">
        <v>90</v>
      </c>
      <c r="AY89" s="209" t="s">
        <v>152</v>
      </c>
    </row>
    <row r="90" spans="1:65" s="12" customFormat="1" ht="22.8" customHeight="1">
      <c r="B90" s="165"/>
      <c r="C90" s="166"/>
      <c r="D90" s="167" t="s">
        <v>81</v>
      </c>
      <c r="E90" s="179" t="s">
        <v>164</v>
      </c>
      <c r="F90" s="179" t="s">
        <v>165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f>SUM(P91:P96)</f>
        <v>0</v>
      </c>
      <c r="Q90" s="173"/>
      <c r="R90" s="174">
        <f>SUM(R91:R96)</f>
        <v>0</v>
      </c>
      <c r="S90" s="173"/>
      <c r="T90" s="175">
        <f>SUM(T91:T96)</f>
        <v>0</v>
      </c>
      <c r="AR90" s="176" t="s">
        <v>151</v>
      </c>
      <c r="AT90" s="177" t="s">
        <v>81</v>
      </c>
      <c r="AU90" s="177" t="s">
        <v>90</v>
      </c>
      <c r="AY90" s="176" t="s">
        <v>152</v>
      </c>
      <c r="BK90" s="178">
        <f>SUM(BK91:BK96)</f>
        <v>0</v>
      </c>
    </row>
    <row r="91" spans="1:65" s="2" customFormat="1" ht="14.4" customHeight="1">
      <c r="A91" s="35"/>
      <c r="B91" s="36"/>
      <c r="C91" s="181" t="s">
        <v>92</v>
      </c>
      <c r="D91" s="181" t="s">
        <v>155</v>
      </c>
      <c r="E91" s="182" t="s">
        <v>166</v>
      </c>
      <c r="F91" s="183" t="s">
        <v>165</v>
      </c>
      <c r="G91" s="184" t="s">
        <v>158</v>
      </c>
      <c r="H91" s="185">
        <v>1</v>
      </c>
      <c r="I91" s="186"/>
      <c r="J91" s="187">
        <f>ROUND(I91*H91,2)</f>
        <v>0</v>
      </c>
      <c r="K91" s="183" t="s">
        <v>44</v>
      </c>
      <c r="L91" s="40"/>
      <c r="M91" s="188" t="s">
        <v>44</v>
      </c>
      <c r="N91" s="189" t="s">
        <v>53</v>
      </c>
      <c r="O91" s="65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2" t="s">
        <v>159</v>
      </c>
      <c r="AT91" s="192" t="s">
        <v>155</v>
      </c>
      <c r="AU91" s="192" t="s">
        <v>92</v>
      </c>
      <c r="AY91" s="17" t="s">
        <v>152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7" t="s">
        <v>90</v>
      </c>
      <c r="BK91" s="193">
        <f>ROUND(I91*H91,2)</f>
        <v>0</v>
      </c>
      <c r="BL91" s="17" t="s">
        <v>159</v>
      </c>
      <c r="BM91" s="192" t="s">
        <v>167</v>
      </c>
    </row>
    <row r="92" spans="1:65" s="2" customFormat="1" ht="28.8">
      <c r="A92" s="35"/>
      <c r="B92" s="36"/>
      <c r="C92" s="37"/>
      <c r="D92" s="194" t="s">
        <v>161</v>
      </c>
      <c r="E92" s="37"/>
      <c r="F92" s="195" t="s">
        <v>168</v>
      </c>
      <c r="G92" s="37"/>
      <c r="H92" s="37"/>
      <c r="I92" s="196"/>
      <c r="J92" s="37"/>
      <c r="K92" s="37"/>
      <c r="L92" s="40"/>
      <c r="M92" s="197"/>
      <c r="N92" s="198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161</v>
      </c>
      <c r="AU92" s="17" t="s">
        <v>92</v>
      </c>
    </row>
    <row r="93" spans="1:65" s="13" customFormat="1" ht="10.199999999999999">
      <c r="B93" s="199"/>
      <c r="C93" s="200"/>
      <c r="D93" s="194" t="s">
        <v>163</v>
      </c>
      <c r="E93" s="201" t="s">
        <v>44</v>
      </c>
      <c r="F93" s="202" t="s">
        <v>90</v>
      </c>
      <c r="G93" s="200"/>
      <c r="H93" s="203">
        <v>1</v>
      </c>
      <c r="I93" s="204"/>
      <c r="J93" s="200"/>
      <c r="K93" s="200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163</v>
      </c>
      <c r="AU93" s="209" t="s">
        <v>92</v>
      </c>
      <c r="AV93" s="13" t="s">
        <v>92</v>
      </c>
      <c r="AW93" s="13" t="s">
        <v>42</v>
      </c>
      <c r="AX93" s="13" t="s">
        <v>90</v>
      </c>
      <c r="AY93" s="209" t="s">
        <v>152</v>
      </c>
    </row>
    <row r="94" spans="1:65" s="2" customFormat="1" ht="14.4" customHeight="1">
      <c r="A94" s="35"/>
      <c r="B94" s="36"/>
      <c r="C94" s="181" t="s">
        <v>169</v>
      </c>
      <c r="D94" s="181" t="s">
        <v>155</v>
      </c>
      <c r="E94" s="182" t="s">
        <v>170</v>
      </c>
      <c r="F94" s="183" t="s">
        <v>171</v>
      </c>
      <c r="G94" s="184" t="s">
        <v>158</v>
      </c>
      <c r="H94" s="185">
        <v>1</v>
      </c>
      <c r="I94" s="186"/>
      <c r="J94" s="187">
        <f>ROUND(I94*H94,2)</f>
        <v>0</v>
      </c>
      <c r="K94" s="183" t="s">
        <v>44</v>
      </c>
      <c r="L94" s="40"/>
      <c r="M94" s="188" t="s">
        <v>44</v>
      </c>
      <c r="N94" s="189" t="s">
        <v>53</v>
      </c>
      <c r="O94" s="65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2" t="s">
        <v>159</v>
      </c>
      <c r="AT94" s="192" t="s">
        <v>155</v>
      </c>
      <c r="AU94" s="192" t="s">
        <v>92</v>
      </c>
      <c r="AY94" s="17" t="s">
        <v>152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7" t="s">
        <v>90</v>
      </c>
      <c r="BK94" s="193">
        <f>ROUND(I94*H94,2)</f>
        <v>0</v>
      </c>
      <c r="BL94" s="17" t="s">
        <v>159</v>
      </c>
      <c r="BM94" s="192" t="s">
        <v>172</v>
      </c>
    </row>
    <row r="95" spans="1:65" s="2" customFormat="1" ht="28.8">
      <c r="A95" s="35"/>
      <c r="B95" s="36"/>
      <c r="C95" s="37"/>
      <c r="D95" s="194" t="s">
        <v>161</v>
      </c>
      <c r="E95" s="37"/>
      <c r="F95" s="195" t="s">
        <v>168</v>
      </c>
      <c r="G95" s="37"/>
      <c r="H95" s="37"/>
      <c r="I95" s="196"/>
      <c r="J95" s="37"/>
      <c r="K95" s="37"/>
      <c r="L95" s="40"/>
      <c r="M95" s="197"/>
      <c r="N95" s="198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7" t="s">
        <v>161</v>
      </c>
      <c r="AU95" s="17" t="s">
        <v>92</v>
      </c>
    </row>
    <row r="96" spans="1:65" s="13" customFormat="1" ht="10.199999999999999">
      <c r="B96" s="199"/>
      <c r="C96" s="200"/>
      <c r="D96" s="194" t="s">
        <v>163</v>
      </c>
      <c r="E96" s="201" t="s">
        <v>44</v>
      </c>
      <c r="F96" s="202" t="s">
        <v>90</v>
      </c>
      <c r="G96" s="200"/>
      <c r="H96" s="203">
        <v>1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163</v>
      </c>
      <c r="AU96" s="209" t="s">
        <v>92</v>
      </c>
      <c r="AV96" s="13" t="s">
        <v>92</v>
      </c>
      <c r="AW96" s="13" t="s">
        <v>42</v>
      </c>
      <c r="AX96" s="13" t="s">
        <v>90</v>
      </c>
      <c r="AY96" s="209" t="s">
        <v>152</v>
      </c>
    </row>
    <row r="97" spans="1:65" s="12" customFormat="1" ht="22.8" customHeight="1">
      <c r="B97" s="165"/>
      <c r="C97" s="166"/>
      <c r="D97" s="167" t="s">
        <v>81</v>
      </c>
      <c r="E97" s="179" t="s">
        <v>173</v>
      </c>
      <c r="F97" s="179" t="s">
        <v>174</v>
      </c>
      <c r="G97" s="166"/>
      <c r="H97" s="166"/>
      <c r="I97" s="169"/>
      <c r="J97" s="180">
        <f>BK97</f>
        <v>0</v>
      </c>
      <c r="K97" s="166"/>
      <c r="L97" s="171"/>
      <c r="M97" s="172"/>
      <c r="N97" s="173"/>
      <c r="O97" s="173"/>
      <c r="P97" s="174">
        <f>SUM(P98:P99)</f>
        <v>0</v>
      </c>
      <c r="Q97" s="173"/>
      <c r="R97" s="174">
        <f>SUM(R98:R99)</f>
        <v>0</v>
      </c>
      <c r="S97" s="173"/>
      <c r="T97" s="175">
        <f>SUM(T98:T99)</f>
        <v>0</v>
      </c>
      <c r="AR97" s="176" t="s">
        <v>151</v>
      </c>
      <c r="AT97" s="177" t="s">
        <v>81</v>
      </c>
      <c r="AU97" s="177" t="s">
        <v>90</v>
      </c>
      <c r="AY97" s="176" t="s">
        <v>152</v>
      </c>
      <c r="BK97" s="178">
        <f>SUM(BK98:BK99)</f>
        <v>0</v>
      </c>
    </row>
    <row r="98" spans="1:65" s="2" customFormat="1" ht="14.4" customHeight="1">
      <c r="A98" s="35"/>
      <c r="B98" s="36"/>
      <c r="C98" s="181" t="s">
        <v>175</v>
      </c>
      <c r="D98" s="181" t="s">
        <v>155</v>
      </c>
      <c r="E98" s="182" t="s">
        <v>176</v>
      </c>
      <c r="F98" s="183" t="s">
        <v>177</v>
      </c>
      <c r="G98" s="184" t="s">
        <v>158</v>
      </c>
      <c r="H98" s="185">
        <v>1</v>
      </c>
      <c r="I98" s="186"/>
      <c r="J98" s="187">
        <f>ROUND(I98*H98,2)</f>
        <v>0</v>
      </c>
      <c r="K98" s="183" t="s">
        <v>44</v>
      </c>
      <c r="L98" s="40"/>
      <c r="M98" s="188" t="s">
        <v>44</v>
      </c>
      <c r="N98" s="189" t="s">
        <v>53</v>
      </c>
      <c r="O98" s="65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2" t="s">
        <v>159</v>
      </c>
      <c r="AT98" s="192" t="s">
        <v>155</v>
      </c>
      <c r="AU98" s="192" t="s">
        <v>92</v>
      </c>
      <c r="AY98" s="17" t="s">
        <v>152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7" t="s">
        <v>90</v>
      </c>
      <c r="BK98" s="193">
        <f>ROUND(I98*H98,2)</f>
        <v>0</v>
      </c>
      <c r="BL98" s="17" t="s">
        <v>159</v>
      </c>
      <c r="BM98" s="192" t="s">
        <v>178</v>
      </c>
    </row>
    <row r="99" spans="1:65" s="13" customFormat="1" ht="10.199999999999999">
      <c r="B99" s="199"/>
      <c r="C99" s="200"/>
      <c r="D99" s="194" t="s">
        <v>163</v>
      </c>
      <c r="E99" s="201" t="s">
        <v>44</v>
      </c>
      <c r="F99" s="202" t="s">
        <v>90</v>
      </c>
      <c r="G99" s="200"/>
      <c r="H99" s="203">
        <v>1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163</v>
      </c>
      <c r="AU99" s="209" t="s">
        <v>92</v>
      </c>
      <c r="AV99" s="13" t="s">
        <v>92</v>
      </c>
      <c r="AW99" s="13" t="s">
        <v>42</v>
      </c>
      <c r="AX99" s="13" t="s">
        <v>90</v>
      </c>
      <c r="AY99" s="209" t="s">
        <v>152</v>
      </c>
    </row>
    <row r="100" spans="1:65" s="12" customFormat="1" ht="22.8" customHeight="1">
      <c r="B100" s="165"/>
      <c r="C100" s="166"/>
      <c r="D100" s="167" t="s">
        <v>81</v>
      </c>
      <c r="E100" s="179" t="s">
        <v>179</v>
      </c>
      <c r="F100" s="179" t="s">
        <v>180</v>
      </c>
      <c r="G100" s="166"/>
      <c r="H100" s="166"/>
      <c r="I100" s="169"/>
      <c r="J100" s="180">
        <f>BK100</f>
        <v>0</v>
      </c>
      <c r="K100" s="166"/>
      <c r="L100" s="171"/>
      <c r="M100" s="172"/>
      <c r="N100" s="173"/>
      <c r="O100" s="173"/>
      <c r="P100" s="174">
        <f>SUM(P101:P103)</f>
        <v>0</v>
      </c>
      <c r="Q100" s="173"/>
      <c r="R100" s="174">
        <f>SUM(R101:R103)</f>
        <v>0</v>
      </c>
      <c r="S100" s="173"/>
      <c r="T100" s="175">
        <f>SUM(T101:T103)</f>
        <v>0</v>
      </c>
      <c r="AR100" s="176" t="s">
        <v>151</v>
      </c>
      <c r="AT100" s="177" t="s">
        <v>81</v>
      </c>
      <c r="AU100" s="177" t="s">
        <v>90</v>
      </c>
      <c r="AY100" s="176" t="s">
        <v>152</v>
      </c>
      <c r="BK100" s="178">
        <f>SUM(BK101:BK103)</f>
        <v>0</v>
      </c>
    </row>
    <row r="101" spans="1:65" s="2" customFormat="1" ht="24.9" customHeight="1">
      <c r="A101" s="35"/>
      <c r="B101" s="36"/>
      <c r="C101" s="181" t="s">
        <v>151</v>
      </c>
      <c r="D101" s="181" t="s">
        <v>155</v>
      </c>
      <c r="E101" s="182" t="s">
        <v>181</v>
      </c>
      <c r="F101" s="183" t="s">
        <v>182</v>
      </c>
      <c r="G101" s="184" t="s">
        <v>158</v>
      </c>
      <c r="H101" s="185">
        <v>1</v>
      </c>
      <c r="I101" s="186"/>
      <c r="J101" s="187">
        <f>ROUND(I101*H101,2)</f>
        <v>0</v>
      </c>
      <c r="K101" s="183" t="s">
        <v>44</v>
      </c>
      <c r="L101" s="40"/>
      <c r="M101" s="188" t="s">
        <v>44</v>
      </c>
      <c r="N101" s="189" t="s">
        <v>53</v>
      </c>
      <c r="O101" s="65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2" t="s">
        <v>159</v>
      </c>
      <c r="AT101" s="192" t="s">
        <v>155</v>
      </c>
      <c r="AU101" s="192" t="s">
        <v>92</v>
      </c>
      <c r="AY101" s="17" t="s">
        <v>152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7" t="s">
        <v>90</v>
      </c>
      <c r="BK101" s="193">
        <f>ROUND(I101*H101,2)</f>
        <v>0</v>
      </c>
      <c r="BL101" s="17" t="s">
        <v>159</v>
      </c>
      <c r="BM101" s="192" t="s">
        <v>183</v>
      </c>
    </row>
    <row r="102" spans="1:65" s="2" customFormat="1" ht="76.8">
      <c r="A102" s="35"/>
      <c r="B102" s="36"/>
      <c r="C102" s="37"/>
      <c r="D102" s="194" t="s">
        <v>161</v>
      </c>
      <c r="E102" s="37"/>
      <c r="F102" s="195" t="s">
        <v>184</v>
      </c>
      <c r="G102" s="37"/>
      <c r="H102" s="37"/>
      <c r="I102" s="196"/>
      <c r="J102" s="37"/>
      <c r="K102" s="37"/>
      <c r="L102" s="40"/>
      <c r="M102" s="197"/>
      <c r="N102" s="198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7" t="s">
        <v>161</v>
      </c>
      <c r="AU102" s="17" t="s">
        <v>92</v>
      </c>
    </row>
    <row r="103" spans="1:65" s="13" customFormat="1" ht="10.199999999999999">
      <c r="B103" s="199"/>
      <c r="C103" s="200"/>
      <c r="D103" s="194" t="s">
        <v>163</v>
      </c>
      <c r="E103" s="201" t="s">
        <v>44</v>
      </c>
      <c r="F103" s="202" t="s">
        <v>90</v>
      </c>
      <c r="G103" s="200"/>
      <c r="H103" s="203">
        <v>1</v>
      </c>
      <c r="I103" s="204"/>
      <c r="J103" s="200"/>
      <c r="K103" s="200"/>
      <c r="L103" s="205"/>
      <c r="M103" s="210"/>
      <c r="N103" s="211"/>
      <c r="O103" s="211"/>
      <c r="P103" s="211"/>
      <c r="Q103" s="211"/>
      <c r="R103" s="211"/>
      <c r="S103" s="211"/>
      <c r="T103" s="212"/>
      <c r="AT103" s="209" t="s">
        <v>163</v>
      </c>
      <c r="AU103" s="209" t="s">
        <v>92</v>
      </c>
      <c r="AV103" s="13" t="s">
        <v>92</v>
      </c>
      <c r="AW103" s="13" t="s">
        <v>42</v>
      </c>
      <c r="AX103" s="13" t="s">
        <v>90</v>
      </c>
      <c r="AY103" s="209" t="s">
        <v>152</v>
      </c>
    </row>
    <row r="104" spans="1:65" s="2" customFormat="1" ht="6.9" customHeight="1">
      <c r="A104" s="35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0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algorithmName="SHA-512" hashValue="Y0T2xH7YbaXaipKe9WLcASqvtnCM3ZC53hoYRwsK/0HqeIXt6CPgibL8Np2ZWDrGmvAuhgPMSEyfZRGIWW9FiA==" saltValue="zhlcMZW5Di9+5VBZwj6+1d8gJGvWlZeSgkiNov8YTxF56RSspQFrM0zTaGEomdq1KDvUbss7FgIRsMgiTnX84A==" spinCount="100000" sheet="1" objects="1" scenarios="1" formatColumns="0" formatRows="0" autoFilter="0"/>
  <autoFilter ref="C83:K103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4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103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" customHeight="1">
      <c r="B4" s="20"/>
      <c r="D4" s="111" t="s">
        <v>123</v>
      </c>
      <c r="L4" s="20"/>
      <c r="M4" s="112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stavby'!K6</f>
        <v>Třeboň úpravy a sanace vodojemu 2x1000 m3</v>
      </c>
      <c r="F7" s="364"/>
      <c r="G7" s="364"/>
      <c r="H7" s="364"/>
      <c r="L7" s="20"/>
    </row>
    <row r="8" spans="1:46" s="1" customFormat="1" ht="12" customHeight="1">
      <c r="B8" s="20"/>
      <c r="D8" s="113" t="s">
        <v>124</v>
      </c>
      <c r="L8" s="20"/>
    </row>
    <row r="9" spans="1:46" s="2" customFormat="1" ht="16.5" customHeight="1">
      <c r="A9" s="35"/>
      <c r="B9" s="40"/>
      <c r="C9" s="35"/>
      <c r="D9" s="35"/>
      <c r="E9" s="363" t="s">
        <v>186</v>
      </c>
      <c r="F9" s="366"/>
      <c r="G9" s="366"/>
      <c r="H9" s="36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187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5" t="s">
        <v>188</v>
      </c>
      <c r="F11" s="366"/>
      <c r="G11" s="366"/>
      <c r="H11" s="366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189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22</v>
      </c>
      <c r="E14" s="35"/>
      <c r="F14" s="104" t="s">
        <v>23</v>
      </c>
      <c r="G14" s="35"/>
      <c r="H14" s="35"/>
      <c r="I14" s="113" t="s">
        <v>24</v>
      </c>
      <c r="J14" s="115" t="str">
        <f>'Rekapitulace stavby'!AN8</f>
        <v>20. 4. 2021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21.75" customHeight="1">
      <c r="A15" s="35"/>
      <c r="B15" s="40"/>
      <c r="C15" s="35"/>
      <c r="D15" s="116" t="s">
        <v>26</v>
      </c>
      <c r="E15" s="35"/>
      <c r="F15" s="117" t="s">
        <v>27</v>
      </c>
      <c r="G15" s="35"/>
      <c r="H15" s="35"/>
      <c r="I15" s="116" t="s">
        <v>28</v>
      </c>
      <c r="J15" s="117" t="s">
        <v>29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30</v>
      </c>
      <c r="E16" s="35"/>
      <c r="F16" s="35"/>
      <c r="G16" s="35"/>
      <c r="H16" s="35"/>
      <c r="I16" s="113" t="s">
        <v>31</v>
      </c>
      <c r="J16" s="104" t="s">
        <v>32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3" t="s">
        <v>34</v>
      </c>
      <c r="J17" s="104" t="s">
        <v>35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31</v>
      </c>
      <c r="J19" s="30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stavby'!E14</f>
        <v>Vyplň údaj</v>
      </c>
      <c r="F20" s="368"/>
      <c r="G20" s="368"/>
      <c r="H20" s="368"/>
      <c r="I20" s="113" t="s">
        <v>34</v>
      </c>
      <c r="J20" s="30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31</v>
      </c>
      <c r="J22" s="104" t="s">
        <v>39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3" t="s">
        <v>34</v>
      </c>
      <c r="J23" s="104" t="s">
        <v>41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43</v>
      </c>
      <c r="E25" s="35"/>
      <c r="F25" s="35"/>
      <c r="G25" s="35"/>
      <c r="H25" s="35"/>
      <c r="I25" s="113" t="s">
        <v>31</v>
      </c>
      <c r="J25" s="104" t="s">
        <v>44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45</v>
      </c>
      <c r="F26" s="35"/>
      <c r="G26" s="35"/>
      <c r="H26" s="35"/>
      <c r="I26" s="113" t="s">
        <v>34</v>
      </c>
      <c r="J26" s="104" t="s">
        <v>44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8"/>
      <c r="B29" s="119"/>
      <c r="C29" s="118"/>
      <c r="D29" s="118"/>
      <c r="E29" s="369" t="s">
        <v>44</v>
      </c>
      <c r="F29" s="369"/>
      <c r="G29" s="369"/>
      <c r="H29" s="369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48</v>
      </c>
      <c r="E32" s="35"/>
      <c r="F32" s="35"/>
      <c r="G32" s="35"/>
      <c r="H32" s="35"/>
      <c r="I32" s="35"/>
      <c r="J32" s="123">
        <f>ROUND(J98,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21"/>
      <c r="E33" s="121"/>
      <c r="F33" s="121"/>
      <c r="G33" s="121"/>
      <c r="H33" s="121"/>
      <c r="I33" s="121"/>
      <c r="J33" s="121"/>
      <c r="K33" s="121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4" t="s">
        <v>50</v>
      </c>
      <c r="G34" s="35"/>
      <c r="H34" s="35"/>
      <c r="I34" s="124" t="s">
        <v>49</v>
      </c>
      <c r="J34" s="124" t="s">
        <v>51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5" t="s">
        <v>52</v>
      </c>
      <c r="E35" s="113" t="s">
        <v>53</v>
      </c>
      <c r="F35" s="126">
        <f>ROUND((SUM(BE98:BE348)),  2)</f>
        <v>0</v>
      </c>
      <c r="G35" s="35"/>
      <c r="H35" s="35"/>
      <c r="I35" s="127">
        <v>0.21</v>
      </c>
      <c r="J35" s="126">
        <f>ROUND(((SUM(BE98:BE348))*I35),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54</v>
      </c>
      <c r="F36" s="126">
        <f>ROUND((SUM(BF98:BF348)),  2)</f>
        <v>0</v>
      </c>
      <c r="G36" s="35"/>
      <c r="H36" s="35"/>
      <c r="I36" s="127">
        <v>0.15</v>
      </c>
      <c r="J36" s="126">
        <f>ROUND(((SUM(BF98:BF348))*I36),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55</v>
      </c>
      <c r="F37" s="126">
        <f>ROUND((SUM(BG98:BG348)),  2)</f>
        <v>0</v>
      </c>
      <c r="G37" s="35"/>
      <c r="H37" s="35"/>
      <c r="I37" s="127">
        <v>0.21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56</v>
      </c>
      <c r="F38" s="126">
        <f>ROUND((SUM(BH98:BH348)),  2)</f>
        <v>0</v>
      </c>
      <c r="G38" s="35"/>
      <c r="H38" s="35"/>
      <c r="I38" s="127">
        <v>0.15</v>
      </c>
      <c r="J38" s="126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57</v>
      </c>
      <c r="F39" s="126">
        <f>ROUND((SUM(BI98:BI348)),  2)</f>
        <v>0</v>
      </c>
      <c r="G39" s="35"/>
      <c r="H39" s="35"/>
      <c r="I39" s="127">
        <v>0</v>
      </c>
      <c r="J39" s="126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58</v>
      </c>
      <c r="E41" s="130"/>
      <c r="F41" s="130"/>
      <c r="G41" s="131" t="s">
        <v>59</v>
      </c>
      <c r="H41" s="132" t="s">
        <v>60</v>
      </c>
      <c r="I41" s="130"/>
      <c r="J41" s="133">
        <f>SUM(J32:J39)</f>
        <v>0</v>
      </c>
      <c r="K41" s="134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3" t="s">
        <v>127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Třeboň úpravy a sanace vodojemu 2x1000 m3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124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186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187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SO-01.1 - Vodojem - akumulace I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22</v>
      </c>
      <c r="D56" s="37"/>
      <c r="E56" s="37"/>
      <c r="F56" s="27" t="str">
        <f>F14</f>
        <v>Třeboň</v>
      </c>
      <c r="G56" s="37"/>
      <c r="H56" s="37"/>
      <c r="I56" s="29" t="s">
        <v>24</v>
      </c>
      <c r="J56" s="60" t="str">
        <f>IF(J14="","",J14)</f>
        <v>20. 4. 2021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15" customHeight="1">
      <c r="A58" s="35"/>
      <c r="B58" s="36"/>
      <c r="C58" s="29" t="s">
        <v>30</v>
      </c>
      <c r="D58" s="37"/>
      <c r="E58" s="37"/>
      <c r="F58" s="27" t="str">
        <f>E17</f>
        <v>Město Třeboň</v>
      </c>
      <c r="G58" s="37"/>
      <c r="H58" s="37"/>
      <c r="I58" s="29" t="s">
        <v>38</v>
      </c>
      <c r="J58" s="33" t="str">
        <f>E23</f>
        <v>VAK projekt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43</v>
      </c>
      <c r="J59" s="33" t="str">
        <f>E26</f>
        <v>Ing. Martina Zamlinská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9" t="s">
        <v>128</v>
      </c>
      <c r="D61" s="140"/>
      <c r="E61" s="140"/>
      <c r="F61" s="140"/>
      <c r="G61" s="140"/>
      <c r="H61" s="140"/>
      <c r="I61" s="140"/>
      <c r="J61" s="141" t="s">
        <v>129</v>
      </c>
      <c r="K61" s="140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2" t="s">
        <v>80</v>
      </c>
      <c r="D63" s="37"/>
      <c r="E63" s="37"/>
      <c r="F63" s="37"/>
      <c r="G63" s="37"/>
      <c r="H63" s="37"/>
      <c r="I63" s="37"/>
      <c r="J63" s="78">
        <f>J98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130</v>
      </c>
    </row>
    <row r="64" spans="1:47" s="9" customFormat="1" ht="24.9" customHeight="1">
      <c r="B64" s="143"/>
      <c r="C64" s="144"/>
      <c r="D64" s="145" t="s">
        <v>190</v>
      </c>
      <c r="E64" s="146"/>
      <c r="F64" s="146"/>
      <c r="G64" s="146"/>
      <c r="H64" s="146"/>
      <c r="I64" s="146"/>
      <c r="J64" s="147">
        <f>J99</f>
        <v>0</v>
      </c>
      <c r="K64" s="144"/>
      <c r="L64" s="148"/>
    </row>
    <row r="65" spans="1:31" s="10" customFormat="1" ht="19.95" customHeight="1">
      <c r="B65" s="149"/>
      <c r="C65" s="98"/>
      <c r="D65" s="150" t="s">
        <v>191</v>
      </c>
      <c r="E65" s="151"/>
      <c r="F65" s="151"/>
      <c r="G65" s="151"/>
      <c r="H65" s="151"/>
      <c r="I65" s="151"/>
      <c r="J65" s="152">
        <f>J100</f>
        <v>0</v>
      </c>
      <c r="K65" s="98"/>
      <c r="L65" s="153"/>
    </row>
    <row r="66" spans="1:31" s="10" customFormat="1" ht="19.95" customHeight="1">
      <c r="B66" s="149"/>
      <c r="C66" s="98"/>
      <c r="D66" s="150" t="s">
        <v>192</v>
      </c>
      <c r="E66" s="151"/>
      <c r="F66" s="151"/>
      <c r="G66" s="151"/>
      <c r="H66" s="151"/>
      <c r="I66" s="151"/>
      <c r="J66" s="152">
        <f>J123</f>
        <v>0</v>
      </c>
      <c r="K66" s="98"/>
      <c r="L66" s="153"/>
    </row>
    <row r="67" spans="1:31" s="10" customFormat="1" ht="19.95" customHeight="1">
      <c r="B67" s="149"/>
      <c r="C67" s="98"/>
      <c r="D67" s="150" t="s">
        <v>193</v>
      </c>
      <c r="E67" s="151"/>
      <c r="F67" s="151"/>
      <c r="G67" s="151"/>
      <c r="H67" s="151"/>
      <c r="I67" s="151"/>
      <c r="J67" s="152">
        <f>J133</f>
        <v>0</v>
      </c>
      <c r="K67" s="98"/>
      <c r="L67" s="153"/>
    </row>
    <row r="68" spans="1:31" s="10" customFormat="1" ht="19.95" customHeight="1">
      <c r="B68" s="149"/>
      <c r="C68" s="98"/>
      <c r="D68" s="150" t="s">
        <v>194</v>
      </c>
      <c r="E68" s="151"/>
      <c r="F68" s="151"/>
      <c r="G68" s="151"/>
      <c r="H68" s="151"/>
      <c r="I68" s="151"/>
      <c r="J68" s="152">
        <f>J201</f>
        <v>0</v>
      </c>
      <c r="K68" s="98"/>
      <c r="L68" s="153"/>
    </row>
    <row r="69" spans="1:31" s="10" customFormat="1" ht="19.95" customHeight="1">
      <c r="B69" s="149"/>
      <c r="C69" s="98"/>
      <c r="D69" s="150" t="s">
        <v>195</v>
      </c>
      <c r="E69" s="151"/>
      <c r="F69" s="151"/>
      <c r="G69" s="151"/>
      <c r="H69" s="151"/>
      <c r="I69" s="151"/>
      <c r="J69" s="152">
        <f>J207</f>
        <v>0</v>
      </c>
      <c r="K69" s="98"/>
      <c r="L69" s="153"/>
    </row>
    <row r="70" spans="1:31" s="9" customFormat="1" ht="24.9" customHeight="1">
      <c r="B70" s="143"/>
      <c r="C70" s="144"/>
      <c r="D70" s="145" t="s">
        <v>196</v>
      </c>
      <c r="E70" s="146"/>
      <c r="F70" s="146"/>
      <c r="G70" s="146"/>
      <c r="H70" s="146"/>
      <c r="I70" s="146"/>
      <c r="J70" s="147">
        <f>J209</f>
        <v>0</v>
      </c>
      <c r="K70" s="144"/>
      <c r="L70" s="148"/>
    </row>
    <row r="71" spans="1:31" s="10" customFormat="1" ht="19.95" customHeight="1">
      <c r="B71" s="149"/>
      <c r="C71" s="98"/>
      <c r="D71" s="150" t="s">
        <v>197</v>
      </c>
      <c r="E71" s="151"/>
      <c r="F71" s="151"/>
      <c r="G71" s="151"/>
      <c r="H71" s="151"/>
      <c r="I71" s="151"/>
      <c r="J71" s="152">
        <f>J210</f>
        <v>0</v>
      </c>
      <c r="K71" s="98"/>
      <c r="L71" s="153"/>
    </row>
    <row r="72" spans="1:31" s="10" customFormat="1" ht="19.95" customHeight="1">
      <c r="B72" s="149"/>
      <c r="C72" s="98"/>
      <c r="D72" s="150" t="s">
        <v>198</v>
      </c>
      <c r="E72" s="151"/>
      <c r="F72" s="151"/>
      <c r="G72" s="151"/>
      <c r="H72" s="151"/>
      <c r="I72" s="151"/>
      <c r="J72" s="152">
        <f>J223</f>
        <v>0</v>
      </c>
      <c r="K72" s="98"/>
      <c r="L72" s="153"/>
    </row>
    <row r="73" spans="1:31" s="10" customFormat="1" ht="19.95" customHeight="1">
      <c r="B73" s="149"/>
      <c r="C73" s="98"/>
      <c r="D73" s="150" t="s">
        <v>199</v>
      </c>
      <c r="E73" s="151"/>
      <c r="F73" s="151"/>
      <c r="G73" s="151"/>
      <c r="H73" s="151"/>
      <c r="I73" s="151"/>
      <c r="J73" s="152">
        <f>J280</f>
        <v>0</v>
      </c>
      <c r="K73" s="98"/>
      <c r="L73" s="153"/>
    </row>
    <row r="74" spans="1:31" s="10" customFormat="1" ht="19.95" customHeight="1">
      <c r="B74" s="149"/>
      <c r="C74" s="98"/>
      <c r="D74" s="150" t="s">
        <v>200</v>
      </c>
      <c r="E74" s="151"/>
      <c r="F74" s="151"/>
      <c r="G74" s="151"/>
      <c r="H74" s="151"/>
      <c r="I74" s="151"/>
      <c r="J74" s="152">
        <f>J303</f>
        <v>0</v>
      </c>
      <c r="K74" s="98"/>
      <c r="L74" s="153"/>
    </row>
    <row r="75" spans="1:31" s="10" customFormat="1" ht="19.95" customHeight="1">
      <c r="B75" s="149"/>
      <c r="C75" s="98"/>
      <c r="D75" s="150" t="s">
        <v>201</v>
      </c>
      <c r="E75" s="151"/>
      <c r="F75" s="151"/>
      <c r="G75" s="151"/>
      <c r="H75" s="151"/>
      <c r="I75" s="151"/>
      <c r="J75" s="152">
        <f>J341</f>
        <v>0</v>
      </c>
      <c r="K75" s="98"/>
      <c r="L75" s="153"/>
    </row>
    <row r="76" spans="1:31" s="10" customFormat="1" ht="19.95" customHeight="1">
      <c r="B76" s="149"/>
      <c r="C76" s="98"/>
      <c r="D76" s="150" t="s">
        <v>202</v>
      </c>
      <c r="E76" s="151"/>
      <c r="F76" s="151"/>
      <c r="G76" s="151"/>
      <c r="H76" s="151"/>
      <c r="I76" s="151"/>
      <c r="J76" s="152">
        <f>J346</f>
        <v>0</v>
      </c>
      <c r="K76" s="98"/>
      <c r="L76" s="153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31" s="2" customFormat="1" ht="6.9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24.9" customHeight="1">
      <c r="A83" s="35"/>
      <c r="B83" s="36"/>
      <c r="C83" s="23" t="s">
        <v>136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2" customHeight="1">
      <c r="A85" s="35"/>
      <c r="B85" s="36"/>
      <c r="C85" s="29" t="s">
        <v>16</v>
      </c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16.5" customHeight="1">
      <c r="A86" s="35"/>
      <c r="B86" s="36"/>
      <c r="C86" s="37"/>
      <c r="D86" s="37"/>
      <c r="E86" s="370" t="str">
        <f>E7</f>
        <v>Třeboň úpravy a sanace vodojemu 2x1000 m3</v>
      </c>
      <c r="F86" s="371"/>
      <c r="G86" s="371"/>
      <c r="H86" s="371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1" customFormat="1" ht="12" customHeight="1">
      <c r="B87" s="21"/>
      <c r="C87" s="29" t="s">
        <v>124</v>
      </c>
      <c r="D87" s="22"/>
      <c r="E87" s="22"/>
      <c r="F87" s="22"/>
      <c r="G87" s="22"/>
      <c r="H87" s="22"/>
      <c r="I87" s="22"/>
      <c r="J87" s="22"/>
      <c r="K87" s="22"/>
      <c r="L87" s="20"/>
    </row>
    <row r="88" spans="1:31" s="2" customFormat="1" ht="16.5" customHeight="1">
      <c r="A88" s="35"/>
      <c r="B88" s="36"/>
      <c r="C88" s="37"/>
      <c r="D88" s="37"/>
      <c r="E88" s="370" t="s">
        <v>186</v>
      </c>
      <c r="F88" s="372"/>
      <c r="G88" s="372"/>
      <c r="H88" s="372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2" customHeight="1">
      <c r="A89" s="35"/>
      <c r="B89" s="36"/>
      <c r="C89" s="29" t="s">
        <v>187</v>
      </c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6.5" customHeight="1">
      <c r="A90" s="35"/>
      <c r="B90" s="36"/>
      <c r="C90" s="37"/>
      <c r="D90" s="37"/>
      <c r="E90" s="324" t="str">
        <f>E11</f>
        <v>SO-01.1 - Vodojem - akumulace I</v>
      </c>
      <c r="F90" s="372"/>
      <c r="G90" s="372"/>
      <c r="H90" s="372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6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2" customHeight="1">
      <c r="A92" s="35"/>
      <c r="B92" s="36"/>
      <c r="C92" s="29" t="s">
        <v>22</v>
      </c>
      <c r="D92" s="37"/>
      <c r="E92" s="37"/>
      <c r="F92" s="27" t="str">
        <f>F14</f>
        <v>Třeboň</v>
      </c>
      <c r="G92" s="37"/>
      <c r="H92" s="37"/>
      <c r="I92" s="29" t="s">
        <v>24</v>
      </c>
      <c r="J92" s="60" t="str">
        <f>IF(J14="","",J14)</f>
        <v>20. 4. 2021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6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29" t="s">
        <v>30</v>
      </c>
      <c r="D94" s="37"/>
      <c r="E94" s="37"/>
      <c r="F94" s="27" t="str">
        <f>E17</f>
        <v>Město Třeboň</v>
      </c>
      <c r="G94" s="37"/>
      <c r="H94" s="37"/>
      <c r="I94" s="29" t="s">
        <v>38</v>
      </c>
      <c r="J94" s="33" t="str">
        <f>E23</f>
        <v>VAK projekt s.r.o.</v>
      </c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25.65" customHeight="1">
      <c r="A95" s="35"/>
      <c r="B95" s="36"/>
      <c r="C95" s="29" t="s">
        <v>36</v>
      </c>
      <c r="D95" s="37"/>
      <c r="E95" s="37"/>
      <c r="F95" s="27" t="str">
        <f>IF(E20="","",E20)</f>
        <v>Vyplň údaj</v>
      </c>
      <c r="G95" s="37"/>
      <c r="H95" s="37"/>
      <c r="I95" s="29" t="s">
        <v>43</v>
      </c>
      <c r="J95" s="33" t="str">
        <f>E26</f>
        <v>Ing. Martina Zamlinská</v>
      </c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0.35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11" customFormat="1" ht="29.25" customHeight="1">
      <c r="A97" s="154"/>
      <c r="B97" s="155"/>
      <c r="C97" s="156" t="s">
        <v>137</v>
      </c>
      <c r="D97" s="157" t="s">
        <v>67</v>
      </c>
      <c r="E97" s="157" t="s">
        <v>63</v>
      </c>
      <c r="F97" s="157" t="s">
        <v>64</v>
      </c>
      <c r="G97" s="157" t="s">
        <v>138</v>
      </c>
      <c r="H97" s="157" t="s">
        <v>139</v>
      </c>
      <c r="I97" s="157" t="s">
        <v>140</v>
      </c>
      <c r="J97" s="157" t="s">
        <v>129</v>
      </c>
      <c r="K97" s="158" t="s">
        <v>141</v>
      </c>
      <c r="L97" s="159"/>
      <c r="M97" s="69" t="s">
        <v>44</v>
      </c>
      <c r="N97" s="70" t="s">
        <v>52</v>
      </c>
      <c r="O97" s="70" t="s">
        <v>142</v>
      </c>
      <c r="P97" s="70" t="s">
        <v>143</v>
      </c>
      <c r="Q97" s="70" t="s">
        <v>144</v>
      </c>
      <c r="R97" s="70" t="s">
        <v>145</v>
      </c>
      <c r="S97" s="70" t="s">
        <v>146</v>
      </c>
      <c r="T97" s="71" t="s">
        <v>147</v>
      </c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</row>
    <row r="98" spans="1:65" s="2" customFormat="1" ht="22.8" customHeight="1">
      <c r="A98" s="35"/>
      <c r="B98" s="36"/>
      <c r="C98" s="76" t="s">
        <v>148</v>
      </c>
      <c r="D98" s="37"/>
      <c r="E98" s="37"/>
      <c r="F98" s="37"/>
      <c r="G98" s="37"/>
      <c r="H98" s="37"/>
      <c r="I98" s="37"/>
      <c r="J98" s="160">
        <f>BK98</f>
        <v>0</v>
      </c>
      <c r="K98" s="37"/>
      <c r="L98" s="40"/>
      <c r="M98" s="72"/>
      <c r="N98" s="161"/>
      <c r="O98" s="73"/>
      <c r="P98" s="162">
        <f>P99+P209</f>
        <v>0</v>
      </c>
      <c r="Q98" s="73"/>
      <c r="R98" s="162">
        <f>R99+R209</f>
        <v>2.6288007700000002</v>
      </c>
      <c r="S98" s="73"/>
      <c r="T98" s="163">
        <f>T99+T209</f>
        <v>2.3219000000000003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7" t="s">
        <v>81</v>
      </c>
      <c r="AU98" s="17" t="s">
        <v>130</v>
      </c>
      <c r="BK98" s="164">
        <f>BK99+BK209</f>
        <v>0</v>
      </c>
    </row>
    <row r="99" spans="1:65" s="12" customFormat="1" ht="25.95" customHeight="1">
      <c r="B99" s="165"/>
      <c r="C99" s="166"/>
      <c r="D99" s="167" t="s">
        <v>81</v>
      </c>
      <c r="E99" s="168" t="s">
        <v>203</v>
      </c>
      <c r="F99" s="168" t="s">
        <v>204</v>
      </c>
      <c r="G99" s="166"/>
      <c r="H99" s="166"/>
      <c r="I99" s="169"/>
      <c r="J99" s="170">
        <f>BK99</f>
        <v>0</v>
      </c>
      <c r="K99" s="166"/>
      <c r="L99" s="171"/>
      <c r="M99" s="172"/>
      <c r="N99" s="173"/>
      <c r="O99" s="173"/>
      <c r="P99" s="174">
        <f>P100+P123+P133+P201+P207</f>
        <v>0</v>
      </c>
      <c r="Q99" s="173"/>
      <c r="R99" s="174">
        <f>R100+R123+R133+R201+R207</f>
        <v>1.78519037</v>
      </c>
      <c r="S99" s="173"/>
      <c r="T99" s="175">
        <f>T100+T123+T133+T201+T207</f>
        <v>1.8219000000000001</v>
      </c>
      <c r="AR99" s="176" t="s">
        <v>90</v>
      </c>
      <c r="AT99" s="177" t="s">
        <v>81</v>
      </c>
      <c r="AU99" s="177" t="s">
        <v>82</v>
      </c>
      <c r="AY99" s="176" t="s">
        <v>152</v>
      </c>
      <c r="BK99" s="178">
        <f>BK100+BK123+BK133+BK201+BK207</f>
        <v>0</v>
      </c>
    </row>
    <row r="100" spans="1:65" s="12" customFormat="1" ht="22.8" customHeight="1">
      <c r="B100" s="165"/>
      <c r="C100" s="166"/>
      <c r="D100" s="167" t="s">
        <v>81</v>
      </c>
      <c r="E100" s="179" t="s">
        <v>169</v>
      </c>
      <c r="F100" s="179" t="s">
        <v>205</v>
      </c>
      <c r="G100" s="166"/>
      <c r="H100" s="166"/>
      <c r="I100" s="169"/>
      <c r="J100" s="180">
        <f>BK100</f>
        <v>0</v>
      </c>
      <c r="K100" s="166"/>
      <c r="L100" s="171"/>
      <c r="M100" s="172"/>
      <c r="N100" s="173"/>
      <c r="O100" s="173"/>
      <c r="P100" s="174">
        <f>SUM(P101:P122)</f>
        <v>0</v>
      </c>
      <c r="Q100" s="173"/>
      <c r="R100" s="174">
        <f>SUM(R101:R122)</f>
        <v>0.66239328000000008</v>
      </c>
      <c r="S100" s="173"/>
      <c r="T100" s="175">
        <f>SUM(T101:T122)</f>
        <v>0</v>
      </c>
      <c r="AR100" s="176" t="s">
        <v>90</v>
      </c>
      <c r="AT100" s="177" t="s">
        <v>81</v>
      </c>
      <c r="AU100" s="177" t="s">
        <v>90</v>
      </c>
      <c r="AY100" s="176" t="s">
        <v>152</v>
      </c>
      <c r="BK100" s="178">
        <f>SUM(BK101:BK122)</f>
        <v>0</v>
      </c>
    </row>
    <row r="101" spans="1:65" s="2" customFormat="1" ht="14.4" customHeight="1">
      <c r="A101" s="35"/>
      <c r="B101" s="36"/>
      <c r="C101" s="181" t="s">
        <v>90</v>
      </c>
      <c r="D101" s="181" t="s">
        <v>155</v>
      </c>
      <c r="E101" s="182" t="s">
        <v>206</v>
      </c>
      <c r="F101" s="183" t="s">
        <v>207</v>
      </c>
      <c r="G101" s="184" t="s">
        <v>208</v>
      </c>
      <c r="H101" s="185">
        <v>0.26500000000000001</v>
      </c>
      <c r="I101" s="186"/>
      <c r="J101" s="187">
        <f>ROUND(I101*H101,2)</f>
        <v>0</v>
      </c>
      <c r="K101" s="183" t="s">
        <v>209</v>
      </c>
      <c r="L101" s="40"/>
      <c r="M101" s="188" t="s">
        <v>44</v>
      </c>
      <c r="N101" s="189" t="s">
        <v>53</v>
      </c>
      <c r="O101" s="65"/>
      <c r="P101" s="190">
        <f>O101*H101</f>
        <v>0</v>
      </c>
      <c r="Q101" s="190">
        <v>2.2563399999999998</v>
      </c>
      <c r="R101" s="190">
        <f>Q101*H101</f>
        <v>0.59793010000000002</v>
      </c>
      <c r="S101" s="190">
        <v>0</v>
      </c>
      <c r="T101" s="19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2" t="s">
        <v>175</v>
      </c>
      <c r="AT101" s="192" t="s">
        <v>155</v>
      </c>
      <c r="AU101" s="192" t="s">
        <v>92</v>
      </c>
      <c r="AY101" s="17" t="s">
        <v>152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7" t="s">
        <v>90</v>
      </c>
      <c r="BK101" s="193">
        <f>ROUND(I101*H101,2)</f>
        <v>0</v>
      </c>
      <c r="BL101" s="17" t="s">
        <v>175</v>
      </c>
      <c r="BM101" s="192" t="s">
        <v>210</v>
      </c>
    </row>
    <row r="102" spans="1:65" s="13" customFormat="1" ht="10.199999999999999">
      <c r="B102" s="199"/>
      <c r="C102" s="200"/>
      <c r="D102" s="194" t="s">
        <v>163</v>
      </c>
      <c r="E102" s="201" t="s">
        <v>44</v>
      </c>
      <c r="F102" s="202" t="s">
        <v>211</v>
      </c>
      <c r="G102" s="200"/>
      <c r="H102" s="203">
        <v>0.216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163</v>
      </c>
      <c r="AU102" s="209" t="s">
        <v>92</v>
      </c>
      <c r="AV102" s="13" t="s">
        <v>92</v>
      </c>
      <c r="AW102" s="13" t="s">
        <v>42</v>
      </c>
      <c r="AX102" s="13" t="s">
        <v>82</v>
      </c>
      <c r="AY102" s="209" t="s">
        <v>152</v>
      </c>
    </row>
    <row r="103" spans="1:65" s="13" customFormat="1" ht="10.199999999999999">
      <c r="B103" s="199"/>
      <c r="C103" s="200"/>
      <c r="D103" s="194" t="s">
        <v>163</v>
      </c>
      <c r="E103" s="201" t="s">
        <v>44</v>
      </c>
      <c r="F103" s="202" t="s">
        <v>212</v>
      </c>
      <c r="G103" s="200"/>
      <c r="H103" s="203">
        <v>4.9000000000000002E-2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163</v>
      </c>
      <c r="AU103" s="209" t="s">
        <v>92</v>
      </c>
      <c r="AV103" s="13" t="s">
        <v>92</v>
      </c>
      <c r="AW103" s="13" t="s">
        <v>42</v>
      </c>
      <c r="AX103" s="13" t="s">
        <v>82</v>
      </c>
      <c r="AY103" s="209" t="s">
        <v>152</v>
      </c>
    </row>
    <row r="104" spans="1:65" s="14" customFormat="1" ht="10.199999999999999">
      <c r="B104" s="213"/>
      <c r="C104" s="214"/>
      <c r="D104" s="194" t="s">
        <v>163</v>
      </c>
      <c r="E104" s="215" t="s">
        <v>44</v>
      </c>
      <c r="F104" s="216" t="s">
        <v>213</v>
      </c>
      <c r="G104" s="214"/>
      <c r="H104" s="217">
        <v>0.26500000000000001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163</v>
      </c>
      <c r="AU104" s="223" t="s">
        <v>92</v>
      </c>
      <c r="AV104" s="14" t="s">
        <v>175</v>
      </c>
      <c r="AW104" s="14" t="s">
        <v>42</v>
      </c>
      <c r="AX104" s="14" t="s">
        <v>90</v>
      </c>
      <c r="AY104" s="223" t="s">
        <v>152</v>
      </c>
    </row>
    <row r="105" spans="1:65" s="2" customFormat="1" ht="14.4" customHeight="1">
      <c r="A105" s="35"/>
      <c r="B105" s="36"/>
      <c r="C105" s="181" t="s">
        <v>92</v>
      </c>
      <c r="D105" s="181" t="s">
        <v>155</v>
      </c>
      <c r="E105" s="182" t="s">
        <v>214</v>
      </c>
      <c r="F105" s="183" t="s">
        <v>215</v>
      </c>
      <c r="G105" s="184" t="s">
        <v>216</v>
      </c>
      <c r="H105" s="185">
        <v>3.54</v>
      </c>
      <c r="I105" s="186"/>
      <c r="J105" s="187">
        <f>ROUND(I105*H105,2)</f>
        <v>0</v>
      </c>
      <c r="K105" s="183" t="s">
        <v>209</v>
      </c>
      <c r="L105" s="40"/>
      <c r="M105" s="188" t="s">
        <v>44</v>
      </c>
      <c r="N105" s="189" t="s">
        <v>53</v>
      </c>
      <c r="O105" s="65"/>
      <c r="P105" s="190">
        <f>O105*H105</f>
        <v>0</v>
      </c>
      <c r="Q105" s="190">
        <v>2.7499999999999998E-3</v>
      </c>
      <c r="R105" s="190">
        <f>Q105*H105</f>
        <v>9.7349999999999989E-3</v>
      </c>
      <c r="S105" s="190">
        <v>0</v>
      </c>
      <c r="T105" s="19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2" t="s">
        <v>175</v>
      </c>
      <c r="AT105" s="192" t="s">
        <v>155</v>
      </c>
      <c r="AU105" s="192" t="s">
        <v>92</v>
      </c>
      <c r="AY105" s="17" t="s">
        <v>152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7" t="s">
        <v>90</v>
      </c>
      <c r="BK105" s="193">
        <f>ROUND(I105*H105,2)</f>
        <v>0</v>
      </c>
      <c r="BL105" s="17" t="s">
        <v>175</v>
      </c>
      <c r="BM105" s="192" t="s">
        <v>217</v>
      </c>
    </row>
    <row r="106" spans="1:65" s="13" customFormat="1" ht="10.199999999999999">
      <c r="B106" s="199"/>
      <c r="C106" s="200"/>
      <c r="D106" s="194" t="s">
        <v>163</v>
      </c>
      <c r="E106" s="201" t="s">
        <v>44</v>
      </c>
      <c r="F106" s="202" t="s">
        <v>218</v>
      </c>
      <c r="G106" s="200"/>
      <c r="H106" s="203">
        <v>2.8839999999999999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163</v>
      </c>
      <c r="AU106" s="209" t="s">
        <v>92</v>
      </c>
      <c r="AV106" s="13" t="s">
        <v>92</v>
      </c>
      <c r="AW106" s="13" t="s">
        <v>42</v>
      </c>
      <c r="AX106" s="13" t="s">
        <v>82</v>
      </c>
      <c r="AY106" s="209" t="s">
        <v>152</v>
      </c>
    </row>
    <row r="107" spans="1:65" s="13" customFormat="1" ht="10.199999999999999">
      <c r="B107" s="199"/>
      <c r="C107" s="200"/>
      <c r="D107" s="194" t="s">
        <v>163</v>
      </c>
      <c r="E107" s="201" t="s">
        <v>44</v>
      </c>
      <c r="F107" s="202" t="s">
        <v>219</v>
      </c>
      <c r="G107" s="200"/>
      <c r="H107" s="203">
        <v>0.65600000000000003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163</v>
      </c>
      <c r="AU107" s="209" t="s">
        <v>92</v>
      </c>
      <c r="AV107" s="13" t="s">
        <v>92</v>
      </c>
      <c r="AW107" s="13" t="s">
        <v>42</v>
      </c>
      <c r="AX107" s="13" t="s">
        <v>82</v>
      </c>
      <c r="AY107" s="209" t="s">
        <v>152</v>
      </c>
    </row>
    <row r="108" spans="1:65" s="14" customFormat="1" ht="10.199999999999999">
      <c r="B108" s="213"/>
      <c r="C108" s="214"/>
      <c r="D108" s="194" t="s">
        <v>163</v>
      </c>
      <c r="E108" s="215" t="s">
        <v>44</v>
      </c>
      <c r="F108" s="216" t="s">
        <v>213</v>
      </c>
      <c r="G108" s="214"/>
      <c r="H108" s="217">
        <v>3.54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163</v>
      </c>
      <c r="AU108" s="223" t="s">
        <v>92</v>
      </c>
      <c r="AV108" s="14" t="s">
        <v>175</v>
      </c>
      <c r="AW108" s="14" t="s">
        <v>42</v>
      </c>
      <c r="AX108" s="14" t="s">
        <v>90</v>
      </c>
      <c r="AY108" s="223" t="s">
        <v>152</v>
      </c>
    </row>
    <row r="109" spans="1:65" s="2" customFormat="1" ht="14.4" customHeight="1">
      <c r="A109" s="35"/>
      <c r="B109" s="36"/>
      <c r="C109" s="181" t="s">
        <v>169</v>
      </c>
      <c r="D109" s="181" t="s">
        <v>155</v>
      </c>
      <c r="E109" s="182" t="s">
        <v>220</v>
      </c>
      <c r="F109" s="183" t="s">
        <v>221</v>
      </c>
      <c r="G109" s="184" t="s">
        <v>216</v>
      </c>
      <c r="H109" s="185">
        <v>3.54</v>
      </c>
      <c r="I109" s="186"/>
      <c r="J109" s="187">
        <f>ROUND(I109*H109,2)</f>
        <v>0</v>
      </c>
      <c r="K109" s="183" t="s">
        <v>209</v>
      </c>
      <c r="L109" s="40"/>
      <c r="M109" s="188" t="s">
        <v>44</v>
      </c>
      <c r="N109" s="189" t="s">
        <v>53</v>
      </c>
      <c r="O109" s="65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2" t="s">
        <v>175</v>
      </c>
      <c r="AT109" s="192" t="s">
        <v>155</v>
      </c>
      <c r="AU109" s="192" t="s">
        <v>92</v>
      </c>
      <c r="AY109" s="17" t="s">
        <v>152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7" t="s">
        <v>90</v>
      </c>
      <c r="BK109" s="193">
        <f>ROUND(I109*H109,2)</f>
        <v>0</v>
      </c>
      <c r="BL109" s="17" t="s">
        <v>175</v>
      </c>
      <c r="BM109" s="192" t="s">
        <v>222</v>
      </c>
    </row>
    <row r="110" spans="1:65" s="13" customFormat="1" ht="10.199999999999999">
      <c r="B110" s="199"/>
      <c r="C110" s="200"/>
      <c r="D110" s="194" t="s">
        <v>163</v>
      </c>
      <c r="E110" s="201" t="s">
        <v>44</v>
      </c>
      <c r="F110" s="202" t="s">
        <v>218</v>
      </c>
      <c r="G110" s="200"/>
      <c r="H110" s="203">
        <v>2.8839999999999999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163</v>
      </c>
      <c r="AU110" s="209" t="s">
        <v>92</v>
      </c>
      <c r="AV110" s="13" t="s">
        <v>92</v>
      </c>
      <c r="AW110" s="13" t="s">
        <v>42</v>
      </c>
      <c r="AX110" s="13" t="s">
        <v>82</v>
      </c>
      <c r="AY110" s="209" t="s">
        <v>152</v>
      </c>
    </row>
    <row r="111" spans="1:65" s="13" customFormat="1" ht="10.199999999999999">
      <c r="B111" s="199"/>
      <c r="C111" s="200"/>
      <c r="D111" s="194" t="s">
        <v>163</v>
      </c>
      <c r="E111" s="201" t="s">
        <v>44</v>
      </c>
      <c r="F111" s="202" t="s">
        <v>219</v>
      </c>
      <c r="G111" s="200"/>
      <c r="H111" s="203">
        <v>0.65600000000000003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163</v>
      </c>
      <c r="AU111" s="209" t="s">
        <v>92</v>
      </c>
      <c r="AV111" s="13" t="s">
        <v>92</v>
      </c>
      <c r="AW111" s="13" t="s">
        <v>42</v>
      </c>
      <c r="AX111" s="13" t="s">
        <v>82</v>
      </c>
      <c r="AY111" s="209" t="s">
        <v>152</v>
      </c>
    </row>
    <row r="112" spans="1:65" s="14" customFormat="1" ht="10.199999999999999">
      <c r="B112" s="213"/>
      <c r="C112" s="214"/>
      <c r="D112" s="194" t="s">
        <v>163</v>
      </c>
      <c r="E112" s="215" t="s">
        <v>44</v>
      </c>
      <c r="F112" s="216" t="s">
        <v>213</v>
      </c>
      <c r="G112" s="214"/>
      <c r="H112" s="217">
        <v>3.54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163</v>
      </c>
      <c r="AU112" s="223" t="s">
        <v>92</v>
      </c>
      <c r="AV112" s="14" t="s">
        <v>175</v>
      </c>
      <c r="AW112" s="14" t="s">
        <v>42</v>
      </c>
      <c r="AX112" s="14" t="s">
        <v>90</v>
      </c>
      <c r="AY112" s="223" t="s">
        <v>152</v>
      </c>
    </row>
    <row r="113" spans="1:65" s="2" customFormat="1" ht="49.05" customHeight="1">
      <c r="A113" s="35"/>
      <c r="B113" s="36"/>
      <c r="C113" s="181" t="s">
        <v>175</v>
      </c>
      <c r="D113" s="181" t="s">
        <v>155</v>
      </c>
      <c r="E113" s="182" t="s">
        <v>223</v>
      </c>
      <c r="F113" s="183" t="s">
        <v>224</v>
      </c>
      <c r="G113" s="184" t="s">
        <v>225</v>
      </c>
      <c r="H113" s="185">
        <v>0.6</v>
      </c>
      <c r="I113" s="186"/>
      <c r="J113" s="187">
        <f>ROUND(I113*H113,2)</f>
        <v>0</v>
      </c>
      <c r="K113" s="183" t="s">
        <v>209</v>
      </c>
      <c r="L113" s="40"/>
      <c r="M113" s="188" t="s">
        <v>44</v>
      </c>
      <c r="N113" s="189" t="s">
        <v>53</v>
      </c>
      <c r="O113" s="65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2" t="s">
        <v>175</v>
      </c>
      <c r="AT113" s="192" t="s">
        <v>155</v>
      </c>
      <c r="AU113" s="192" t="s">
        <v>92</v>
      </c>
      <c r="AY113" s="17" t="s">
        <v>152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7" t="s">
        <v>90</v>
      </c>
      <c r="BK113" s="193">
        <f>ROUND(I113*H113,2)</f>
        <v>0</v>
      </c>
      <c r="BL113" s="17" t="s">
        <v>175</v>
      </c>
      <c r="BM113" s="192" t="s">
        <v>226</v>
      </c>
    </row>
    <row r="114" spans="1:65" s="13" customFormat="1" ht="10.199999999999999">
      <c r="B114" s="199"/>
      <c r="C114" s="200"/>
      <c r="D114" s="194" t="s">
        <v>163</v>
      </c>
      <c r="E114" s="201" t="s">
        <v>44</v>
      </c>
      <c r="F114" s="202" t="s">
        <v>227</v>
      </c>
      <c r="G114" s="200"/>
      <c r="H114" s="203">
        <v>0.6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163</v>
      </c>
      <c r="AU114" s="209" t="s">
        <v>92</v>
      </c>
      <c r="AV114" s="13" t="s">
        <v>92</v>
      </c>
      <c r="AW114" s="13" t="s">
        <v>42</v>
      </c>
      <c r="AX114" s="13" t="s">
        <v>90</v>
      </c>
      <c r="AY114" s="209" t="s">
        <v>152</v>
      </c>
    </row>
    <row r="115" spans="1:65" s="2" customFormat="1" ht="14.4" customHeight="1">
      <c r="A115" s="35"/>
      <c r="B115" s="36"/>
      <c r="C115" s="224" t="s">
        <v>151</v>
      </c>
      <c r="D115" s="224" t="s">
        <v>228</v>
      </c>
      <c r="E115" s="225" t="s">
        <v>229</v>
      </c>
      <c r="F115" s="226" t="s">
        <v>230</v>
      </c>
      <c r="G115" s="227" t="s">
        <v>225</v>
      </c>
      <c r="H115" s="228">
        <v>0.60599999999999998</v>
      </c>
      <c r="I115" s="229"/>
      <c r="J115" s="230">
        <f>ROUND(I115*H115,2)</f>
        <v>0</v>
      </c>
      <c r="K115" s="226" t="s">
        <v>209</v>
      </c>
      <c r="L115" s="231"/>
      <c r="M115" s="232" t="s">
        <v>44</v>
      </c>
      <c r="N115" s="233" t="s">
        <v>53</v>
      </c>
      <c r="O115" s="65"/>
      <c r="P115" s="190">
        <f>O115*H115</f>
        <v>0</v>
      </c>
      <c r="Q115" s="190">
        <v>2.7999999999999998E-4</v>
      </c>
      <c r="R115" s="190">
        <f>Q115*H115</f>
        <v>1.6967999999999999E-4</v>
      </c>
      <c r="S115" s="190">
        <v>0</v>
      </c>
      <c r="T115" s="19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2" t="s">
        <v>231</v>
      </c>
      <c r="AT115" s="192" t="s">
        <v>228</v>
      </c>
      <c r="AU115" s="192" t="s">
        <v>92</v>
      </c>
      <c r="AY115" s="17" t="s">
        <v>152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7" t="s">
        <v>90</v>
      </c>
      <c r="BK115" s="193">
        <f>ROUND(I115*H115,2)</f>
        <v>0</v>
      </c>
      <c r="BL115" s="17" t="s">
        <v>175</v>
      </c>
      <c r="BM115" s="192" t="s">
        <v>232</v>
      </c>
    </row>
    <row r="116" spans="1:65" s="13" customFormat="1" ht="10.199999999999999">
      <c r="B116" s="199"/>
      <c r="C116" s="200"/>
      <c r="D116" s="194" t="s">
        <v>163</v>
      </c>
      <c r="E116" s="201" t="s">
        <v>44</v>
      </c>
      <c r="F116" s="202" t="s">
        <v>227</v>
      </c>
      <c r="G116" s="200"/>
      <c r="H116" s="203">
        <v>0.6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163</v>
      </c>
      <c r="AU116" s="209" t="s">
        <v>92</v>
      </c>
      <c r="AV116" s="13" t="s">
        <v>92</v>
      </c>
      <c r="AW116" s="13" t="s">
        <v>42</v>
      </c>
      <c r="AX116" s="13" t="s">
        <v>90</v>
      </c>
      <c r="AY116" s="209" t="s">
        <v>152</v>
      </c>
    </row>
    <row r="117" spans="1:65" s="13" customFormat="1" ht="10.199999999999999">
      <c r="B117" s="199"/>
      <c r="C117" s="200"/>
      <c r="D117" s="194" t="s">
        <v>163</v>
      </c>
      <c r="E117" s="200"/>
      <c r="F117" s="202" t="s">
        <v>233</v>
      </c>
      <c r="G117" s="200"/>
      <c r="H117" s="203">
        <v>0.60599999999999998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163</v>
      </c>
      <c r="AU117" s="209" t="s">
        <v>92</v>
      </c>
      <c r="AV117" s="13" t="s">
        <v>92</v>
      </c>
      <c r="AW117" s="13" t="s">
        <v>4</v>
      </c>
      <c r="AX117" s="13" t="s">
        <v>90</v>
      </c>
      <c r="AY117" s="209" t="s">
        <v>152</v>
      </c>
    </row>
    <row r="118" spans="1:65" s="2" customFormat="1" ht="14.4" customHeight="1">
      <c r="A118" s="35"/>
      <c r="B118" s="36"/>
      <c r="C118" s="224" t="s">
        <v>234</v>
      </c>
      <c r="D118" s="224" t="s">
        <v>228</v>
      </c>
      <c r="E118" s="225" t="s">
        <v>235</v>
      </c>
      <c r="F118" s="226" t="s">
        <v>236</v>
      </c>
      <c r="G118" s="227" t="s">
        <v>237</v>
      </c>
      <c r="H118" s="228">
        <v>4.04</v>
      </c>
      <c r="I118" s="229"/>
      <c r="J118" s="230">
        <f>ROUND(I118*H118,2)</f>
        <v>0</v>
      </c>
      <c r="K118" s="226" t="s">
        <v>209</v>
      </c>
      <c r="L118" s="231"/>
      <c r="M118" s="232" t="s">
        <v>44</v>
      </c>
      <c r="N118" s="233" t="s">
        <v>53</v>
      </c>
      <c r="O118" s="65"/>
      <c r="P118" s="190">
        <f>O118*H118</f>
        <v>0</v>
      </c>
      <c r="Q118" s="190">
        <v>1.0000000000000001E-5</v>
      </c>
      <c r="R118" s="190">
        <f>Q118*H118</f>
        <v>4.0400000000000006E-5</v>
      </c>
      <c r="S118" s="190">
        <v>0</v>
      </c>
      <c r="T118" s="19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2" t="s">
        <v>231</v>
      </c>
      <c r="AT118" s="192" t="s">
        <v>228</v>
      </c>
      <c r="AU118" s="192" t="s">
        <v>92</v>
      </c>
      <c r="AY118" s="17" t="s">
        <v>152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7" t="s">
        <v>90</v>
      </c>
      <c r="BK118" s="193">
        <f>ROUND(I118*H118,2)</f>
        <v>0</v>
      </c>
      <c r="BL118" s="17" t="s">
        <v>175</v>
      </c>
      <c r="BM118" s="192" t="s">
        <v>238</v>
      </c>
    </row>
    <row r="119" spans="1:65" s="13" customFormat="1" ht="10.199999999999999">
      <c r="B119" s="199"/>
      <c r="C119" s="200"/>
      <c r="D119" s="194" t="s">
        <v>163</v>
      </c>
      <c r="E119" s="201" t="s">
        <v>44</v>
      </c>
      <c r="F119" s="202" t="s">
        <v>175</v>
      </c>
      <c r="G119" s="200"/>
      <c r="H119" s="203">
        <v>4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163</v>
      </c>
      <c r="AU119" s="209" t="s">
        <v>92</v>
      </c>
      <c r="AV119" s="13" t="s">
        <v>92</v>
      </c>
      <c r="AW119" s="13" t="s">
        <v>42</v>
      </c>
      <c r="AX119" s="13" t="s">
        <v>90</v>
      </c>
      <c r="AY119" s="209" t="s">
        <v>152</v>
      </c>
    </row>
    <row r="120" spans="1:65" s="13" customFormat="1" ht="10.199999999999999">
      <c r="B120" s="199"/>
      <c r="C120" s="200"/>
      <c r="D120" s="194" t="s">
        <v>163</v>
      </c>
      <c r="E120" s="200"/>
      <c r="F120" s="202" t="s">
        <v>239</v>
      </c>
      <c r="G120" s="200"/>
      <c r="H120" s="203">
        <v>4.04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163</v>
      </c>
      <c r="AU120" s="209" t="s">
        <v>92</v>
      </c>
      <c r="AV120" s="13" t="s">
        <v>92</v>
      </c>
      <c r="AW120" s="13" t="s">
        <v>4</v>
      </c>
      <c r="AX120" s="13" t="s">
        <v>90</v>
      </c>
      <c r="AY120" s="209" t="s">
        <v>152</v>
      </c>
    </row>
    <row r="121" spans="1:65" s="2" customFormat="1" ht="14.4" customHeight="1">
      <c r="A121" s="35"/>
      <c r="B121" s="36"/>
      <c r="C121" s="181" t="s">
        <v>240</v>
      </c>
      <c r="D121" s="181" t="s">
        <v>155</v>
      </c>
      <c r="E121" s="182" t="s">
        <v>241</v>
      </c>
      <c r="F121" s="183" t="s">
        <v>242</v>
      </c>
      <c r="G121" s="184" t="s">
        <v>208</v>
      </c>
      <c r="H121" s="185">
        <v>2.1000000000000001E-2</v>
      </c>
      <c r="I121" s="186"/>
      <c r="J121" s="187">
        <f>ROUND(I121*H121,2)</f>
        <v>0</v>
      </c>
      <c r="K121" s="183" t="s">
        <v>209</v>
      </c>
      <c r="L121" s="40"/>
      <c r="M121" s="188" t="s">
        <v>44</v>
      </c>
      <c r="N121" s="189" t="s">
        <v>53</v>
      </c>
      <c r="O121" s="65"/>
      <c r="P121" s="190">
        <f>O121*H121</f>
        <v>0</v>
      </c>
      <c r="Q121" s="190">
        <v>2.5960999999999999</v>
      </c>
      <c r="R121" s="190">
        <f>Q121*H121</f>
        <v>5.45181E-2</v>
      </c>
      <c r="S121" s="190">
        <v>0</v>
      </c>
      <c r="T121" s="19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2" t="s">
        <v>175</v>
      </c>
      <c r="AT121" s="192" t="s">
        <v>155</v>
      </c>
      <c r="AU121" s="192" t="s">
        <v>92</v>
      </c>
      <c r="AY121" s="17" t="s">
        <v>152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7" t="s">
        <v>90</v>
      </c>
      <c r="BK121" s="193">
        <f>ROUND(I121*H121,2)</f>
        <v>0</v>
      </c>
      <c r="BL121" s="17" t="s">
        <v>175</v>
      </c>
      <c r="BM121" s="192" t="s">
        <v>243</v>
      </c>
    </row>
    <row r="122" spans="1:65" s="13" customFormat="1" ht="10.199999999999999">
      <c r="B122" s="199"/>
      <c r="C122" s="200"/>
      <c r="D122" s="194" t="s">
        <v>163</v>
      </c>
      <c r="E122" s="201" t="s">
        <v>44</v>
      </c>
      <c r="F122" s="202" t="s">
        <v>244</v>
      </c>
      <c r="G122" s="200"/>
      <c r="H122" s="203">
        <v>2.1000000000000001E-2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163</v>
      </c>
      <c r="AU122" s="209" t="s">
        <v>92</v>
      </c>
      <c r="AV122" s="13" t="s">
        <v>92</v>
      </c>
      <c r="AW122" s="13" t="s">
        <v>42</v>
      </c>
      <c r="AX122" s="13" t="s">
        <v>90</v>
      </c>
      <c r="AY122" s="209" t="s">
        <v>152</v>
      </c>
    </row>
    <row r="123" spans="1:65" s="12" customFormat="1" ht="22.8" customHeight="1">
      <c r="B123" s="165"/>
      <c r="C123" s="166"/>
      <c r="D123" s="167" t="s">
        <v>81</v>
      </c>
      <c r="E123" s="179" t="s">
        <v>234</v>
      </c>
      <c r="F123" s="179" t="s">
        <v>245</v>
      </c>
      <c r="G123" s="166"/>
      <c r="H123" s="166"/>
      <c r="I123" s="169"/>
      <c r="J123" s="180">
        <f>BK123</f>
        <v>0</v>
      </c>
      <c r="K123" s="166"/>
      <c r="L123" s="171"/>
      <c r="M123" s="172"/>
      <c r="N123" s="173"/>
      <c r="O123" s="173"/>
      <c r="P123" s="174">
        <f>SUM(P124:P132)</f>
        <v>0</v>
      </c>
      <c r="Q123" s="173"/>
      <c r="R123" s="174">
        <f>SUM(R124:R132)</f>
        <v>0.63022400000000001</v>
      </c>
      <c r="S123" s="173"/>
      <c r="T123" s="175">
        <f>SUM(T124:T132)</f>
        <v>0</v>
      </c>
      <c r="AR123" s="176" t="s">
        <v>90</v>
      </c>
      <c r="AT123" s="177" t="s">
        <v>81</v>
      </c>
      <c r="AU123" s="177" t="s">
        <v>90</v>
      </c>
      <c r="AY123" s="176" t="s">
        <v>152</v>
      </c>
      <c r="BK123" s="178">
        <f>SUM(BK124:BK132)</f>
        <v>0</v>
      </c>
    </row>
    <row r="124" spans="1:65" s="2" customFormat="1" ht="24.15" customHeight="1">
      <c r="A124" s="35"/>
      <c r="B124" s="36"/>
      <c r="C124" s="181" t="s">
        <v>231</v>
      </c>
      <c r="D124" s="181" t="s">
        <v>155</v>
      </c>
      <c r="E124" s="182" t="s">
        <v>246</v>
      </c>
      <c r="F124" s="183" t="s">
        <v>247</v>
      </c>
      <c r="G124" s="184" t="s">
        <v>216</v>
      </c>
      <c r="H124" s="185">
        <v>26</v>
      </c>
      <c r="I124" s="186"/>
      <c r="J124" s="187">
        <f>ROUND(I124*H124,2)</f>
        <v>0</v>
      </c>
      <c r="K124" s="183" t="s">
        <v>209</v>
      </c>
      <c r="L124" s="40"/>
      <c r="M124" s="188" t="s">
        <v>44</v>
      </c>
      <c r="N124" s="189" t="s">
        <v>53</v>
      </c>
      <c r="O124" s="65"/>
      <c r="P124" s="190">
        <f>O124*H124</f>
        <v>0</v>
      </c>
      <c r="Q124" s="190">
        <v>1.4800000000000001E-2</v>
      </c>
      <c r="R124" s="190">
        <f>Q124*H124</f>
        <v>0.38480000000000003</v>
      </c>
      <c r="S124" s="190">
        <v>0</v>
      </c>
      <c r="T124" s="19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2" t="s">
        <v>175</v>
      </c>
      <c r="AT124" s="192" t="s">
        <v>155</v>
      </c>
      <c r="AU124" s="192" t="s">
        <v>92</v>
      </c>
      <c r="AY124" s="17" t="s">
        <v>152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7" t="s">
        <v>90</v>
      </c>
      <c r="BK124" s="193">
        <f>ROUND(I124*H124,2)</f>
        <v>0</v>
      </c>
      <c r="BL124" s="17" t="s">
        <v>175</v>
      </c>
      <c r="BM124" s="192" t="s">
        <v>248</v>
      </c>
    </row>
    <row r="125" spans="1:65" s="13" customFormat="1" ht="10.199999999999999">
      <c r="B125" s="199"/>
      <c r="C125" s="200"/>
      <c r="D125" s="194" t="s">
        <v>163</v>
      </c>
      <c r="E125" s="201" t="s">
        <v>44</v>
      </c>
      <c r="F125" s="202" t="s">
        <v>249</v>
      </c>
      <c r="G125" s="200"/>
      <c r="H125" s="203">
        <v>26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163</v>
      </c>
      <c r="AU125" s="209" t="s">
        <v>92</v>
      </c>
      <c r="AV125" s="13" t="s">
        <v>92</v>
      </c>
      <c r="AW125" s="13" t="s">
        <v>42</v>
      </c>
      <c r="AX125" s="13" t="s">
        <v>90</v>
      </c>
      <c r="AY125" s="209" t="s">
        <v>152</v>
      </c>
    </row>
    <row r="126" spans="1:65" s="2" customFormat="1" ht="14.4" customHeight="1">
      <c r="A126" s="35"/>
      <c r="B126" s="36"/>
      <c r="C126" s="181" t="s">
        <v>250</v>
      </c>
      <c r="D126" s="181" t="s">
        <v>155</v>
      </c>
      <c r="E126" s="182" t="s">
        <v>251</v>
      </c>
      <c r="F126" s="183" t="s">
        <v>252</v>
      </c>
      <c r="G126" s="184" t="s">
        <v>225</v>
      </c>
      <c r="H126" s="185">
        <v>3.456</v>
      </c>
      <c r="I126" s="186"/>
      <c r="J126" s="187">
        <f>ROUND(I126*H126,2)</f>
        <v>0</v>
      </c>
      <c r="K126" s="183" t="s">
        <v>209</v>
      </c>
      <c r="L126" s="40"/>
      <c r="M126" s="188" t="s">
        <v>44</v>
      </c>
      <c r="N126" s="189" t="s">
        <v>53</v>
      </c>
      <c r="O126" s="65"/>
      <c r="P126" s="190">
        <f>O126*H126</f>
        <v>0</v>
      </c>
      <c r="Q126" s="190">
        <v>1.5E-3</v>
      </c>
      <c r="R126" s="190">
        <f>Q126*H126</f>
        <v>5.1840000000000002E-3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175</v>
      </c>
      <c r="AT126" s="192" t="s">
        <v>155</v>
      </c>
      <c r="AU126" s="192" t="s">
        <v>92</v>
      </c>
      <c r="AY126" s="17" t="s">
        <v>152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7" t="s">
        <v>90</v>
      </c>
      <c r="BK126" s="193">
        <f>ROUND(I126*H126,2)</f>
        <v>0</v>
      </c>
      <c r="BL126" s="17" t="s">
        <v>175</v>
      </c>
      <c r="BM126" s="192" t="s">
        <v>253</v>
      </c>
    </row>
    <row r="127" spans="1:65" s="13" customFormat="1" ht="10.199999999999999">
      <c r="B127" s="199"/>
      <c r="C127" s="200"/>
      <c r="D127" s="194" t="s">
        <v>163</v>
      </c>
      <c r="E127" s="201" t="s">
        <v>44</v>
      </c>
      <c r="F127" s="202" t="s">
        <v>254</v>
      </c>
      <c r="G127" s="200"/>
      <c r="H127" s="203">
        <v>1.2569999999999999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163</v>
      </c>
      <c r="AU127" s="209" t="s">
        <v>92</v>
      </c>
      <c r="AV127" s="13" t="s">
        <v>92</v>
      </c>
      <c r="AW127" s="13" t="s">
        <v>42</v>
      </c>
      <c r="AX127" s="13" t="s">
        <v>82</v>
      </c>
      <c r="AY127" s="209" t="s">
        <v>152</v>
      </c>
    </row>
    <row r="128" spans="1:65" s="13" customFormat="1" ht="10.199999999999999">
      <c r="B128" s="199"/>
      <c r="C128" s="200"/>
      <c r="D128" s="194" t="s">
        <v>163</v>
      </c>
      <c r="E128" s="201" t="s">
        <v>44</v>
      </c>
      <c r="F128" s="202" t="s">
        <v>255</v>
      </c>
      <c r="G128" s="200"/>
      <c r="H128" s="203">
        <v>0.94199999999999995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163</v>
      </c>
      <c r="AU128" s="209" t="s">
        <v>92</v>
      </c>
      <c r="AV128" s="13" t="s">
        <v>92</v>
      </c>
      <c r="AW128" s="13" t="s">
        <v>42</v>
      </c>
      <c r="AX128" s="13" t="s">
        <v>82</v>
      </c>
      <c r="AY128" s="209" t="s">
        <v>152</v>
      </c>
    </row>
    <row r="129" spans="1:65" s="13" customFormat="1" ht="10.199999999999999">
      <c r="B129" s="199"/>
      <c r="C129" s="200"/>
      <c r="D129" s="194" t="s">
        <v>163</v>
      </c>
      <c r="E129" s="201" t="s">
        <v>44</v>
      </c>
      <c r="F129" s="202" t="s">
        <v>256</v>
      </c>
      <c r="G129" s="200"/>
      <c r="H129" s="203">
        <v>1.2569999999999999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163</v>
      </c>
      <c r="AU129" s="209" t="s">
        <v>92</v>
      </c>
      <c r="AV129" s="13" t="s">
        <v>92</v>
      </c>
      <c r="AW129" s="13" t="s">
        <v>42</v>
      </c>
      <c r="AX129" s="13" t="s">
        <v>82</v>
      </c>
      <c r="AY129" s="209" t="s">
        <v>152</v>
      </c>
    </row>
    <row r="130" spans="1:65" s="14" customFormat="1" ht="10.199999999999999">
      <c r="B130" s="213"/>
      <c r="C130" s="214"/>
      <c r="D130" s="194" t="s">
        <v>163</v>
      </c>
      <c r="E130" s="215" t="s">
        <v>44</v>
      </c>
      <c r="F130" s="216" t="s">
        <v>213</v>
      </c>
      <c r="G130" s="214"/>
      <c r="H130" s="217">
        <v>3.4559999999999995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163</v>
      </c>
      <c r="AU130" s="223" t="s">
        <v>92</v>
      </c>
      <c r="AV130" s="14" t="s">
        <v>175</v>
      </c>
      <c r="AW130" s="14" t="s">
        <v>42</v>
      </c>
      <c r="AX130" s="14" t="s">
        <v>90</v>
      </c>
      <c r="AY130" s="223" t="s">
        <v>152</v>
      </c>
    </row>
    <row r="131" spans="1:65" s="2" customFormat="1" ht="14.4" customHeight="1">
      <c r="A131" s="35"/>
      <c r="B131" s="36"/>
      <c r="C131" s="181" t="s">
        <v>257</v>
      </c>
      <c r="D131" s="181" t="s">
        <v>155</v>
      </c>
      <c r="E131" s="182" t="s">
        <v>258</v>
      </c>
      <c r="F131" s="183" t="s">
        <v>259</v>
      </c>
      <c r="G131" s="184" t="s">
        <v>216</v>
      </c>
      <c r="H131" s="185">
        <v>2.2879999999999998</v>
      </c>
      <c r="I131" s="186"/>
      <c r="J131" s="187">
        <f>ROUND(I131*H131,2)</f>
        <v>0</v>
      </c>
      <c r="K131" s="183" t="s">
        <v>209</v>
      </c>
      <c r="L131" s="40"/>
      <c r="M131" s="188" t="s">
        <v>44</v>
      </c>
      <c r="N131" s="189" t="s">
        <v>53</v>
      </c>
      <c r="O131" s="65"/>
      <c r="P131" s="190">
        <f>O131*H131</f>
        <v>0</v>
      </c>
      <c r="Q131" s="190">
        <v>0.105</v>
      </c>
      <c r="R131" s="190">
        <f>Q131*H131</f>
        <v>0.24023999999999998</v>
      </c>
      <c r="S131" s="190">
        <v>0</v>
      </c>
      <c r="T131" s="19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2" t="s">
        <v>175</v>
      </c>
      <c r="AT131" s="192" t="s">
        <v>155</v>
      </c>
      <c r="AU131" s="192" t="s">
        <v>92</v>
      </c>
      <c r="AY131" s="17" t="s">
        <v>152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7" t="s">
        <v>90</v>
      </c>
      <c r="BK131" s="193">
        <f>ROUND(I131*H131,2)</f>
        <v>0</v>
      </c>
      <c r="BL131" s="17" t="s">
        <v>175</v>
      </c>
      <c r="BM131" s="192" t="s">
        <v>260</v>
      </c>
    </row>
    <row r="132" spans="1:65" s="13" customFormat="1" ht="10.199999999999999">
      <c r="B132" s="199"/>
      <c r="C132" s="200"/>
      <c r="D132" s="194" t="s">
        <v>163</v>
      </c>
      <c r="E132" s="201" t="s">
        <v>44</v>
      </c>
      <c r="F132" s="202" t="s">
        <v>261</v>
      </c>
      <c r="G132" s="200"/>
      <c r="H132" s="203">
        <v>2.2879999999999998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163</v>
      </c>
      <c r="AU132" s="209" t="s">
        <v>92</v>
      </c>
      <c r="AV132" s="13" t="s">
        <v>92</v>
      </c>
      <c r="AW132" s="13" t="s">
        <v>42</v>
      </c>
      <c r="AX132" s="13" t="s">
        <v>90</v>
      </c>
      <c r="AY132" s="209" t="s">
        <v>152</v>
      </c>
    </row>
    <row r="133" spans="1:65" s="12" customFormat="1" ht="22.8" customHeight="1">
      <c r="B133" s="165"/>
      <c r="C133" s="166"/>
      <c r="D133" s="167" t="s">
        <v>81</v>
      </c>
      <c r="E133" s="179" t="s">
        <v>250</v>
      </c>
      <c r="F133" s="179" t="s">
        <v>262</v>
      </c>
      <c r="G133" s="166"/>
      <c r="H133" s="166"/>
      <c r="I133" s="169"/>
      <c r="J133" s="180">
        <f>BK133</f>
        <v>0</v>
      </c>
      <c r="K133" s="166"/>
      <c r="L133" s="171"/>
      <c r="M133" s="172"/>
      <c r="N133" s="173"/>
      <c r="O133" s="173"/>
      <c r="P133" s="174">
        <f>SUM(P134:P200)</f>
        <v>0</v>
      </c>
      <c r="Q133" s="173"/>
      <c r="R133" s="174">
        <f>SUM(R134:R200)</f>
        <v>0.49257308999999994</v>
      </c>
      <c r="S133" s="173"/>
      <c r="T133" s="175">
        <f>SUM(T134:T200)</f>
        <v>1.8219000000000001</v>
      </c>
      <c r="AR133" s="176" t="s">
        <v>90</v>
      </c>
      <c r="AT133" s="177" t="s">
        <v>81</v>
      </c>
      <c r="AU133" s="177" t="s">
        <v>90</v>
      </c>
      <c r="AY133" s="176" t="s">
        <v>152</v>
      </c>
      <c r="BK133" s="178">
        <f>SUM(BK134:BK200)</f>
        <v>0</v>
      </c>
    </row>
    <row r="134" spans="1:65" s="2" customFormat="1" ht="24.15" customHeight="1">
      <c r="A134" s="35"/>
      <c r="B134" s="36"/>
      <c r="C134" s="181" t="s">
        <v>263</v>
      </c>
      <c r="D134" s="181" t="s">
        <v>155</v>
      </c>
      <c r="E134" s="182" t="s">
        <v>264</v>
      </c>
      <c r="F134" s="183" t="s">
        <v>265</v>
      </c>
      <c r="G134" s="184" t="s">
        <v>208</v>
      </c>
      <c r="H134" s="185">
        <v>1000</v>
      </c>
      <c r="I134" s="186"/>
      <c r="J134" s="187">
        <f>ROUND(I134*H134,2)</f>
        <v>0</v>
      </c>
      <c r="K134" s="183" t="s">
        <v>209</v>
      </c>
      <c r="L134" s="40"/>
      <c r="M134" s="188" t="s">
        <v>44</v>
      </c>
      <c r="N134" s="189" t="s">
        <v>53</v>
      </c>
      <c r="O134" s="65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2" t="s">
        <v>175</v>
      </c>
      <c r="AT134" s="192" t="s">
        <v>155</v>
      </c>
      <c r="AU134" s="192" t="s">
        <v>92</v>
      </c>
      <c r="AY134" s="17" t="s">
        <v>152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7" t="s">
        <v>90</v>
      </c>
      <c r="BK134" s="193">
        <f>ROUND(I134*H134,2)</f>
        <v>0</v>
      </c>
      <c r="BL134" s="17" t="s">
        <v>175</v>
      </c>
      <c r="BM134" s="192" t="s">
        <v>266</v>
      </c>
    </row>
    <row r="135" spans="1:65" s="13" customFormat="1" ht="10.199999999999999">
      <c r="B135" s="199"/>
      <c r="C135" s="200"/>
      <c r="D135" s="194" t="s">
        <v>163</v>
      </c>
      <c r="E135" s="201" t="s">
        <v>44</v>
      </c>
      <c r="F135" s="202" t="s">
        <v>267</v>
      </c>
      <c r="G135" s="200"/>
      <c r="H135" s="203">
        <v>1000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163</v>
      </c>
      <c r="AU135" s="209" t="s">
        <v>92</v>
      </c>
      <c r="AV135" s="13" t="s">
        <v>92</v>
      </c>
      <c r="AW135" s="13" t="s">
        <v>42</v>
      </c>
      <c r="AX135" s="13" t="s">
        <v>90</v>
      </c>
      <c r="AY135" s="209" t="s">
        <v>152</v>
      </c>
    </row>
    <row r="136" spans="1:65" s="2" customFormat="1" ht="14.4" customHeight="1">
      <c r="A136" s="35"/>
      <c r="B136" s="36"/>
      <c r="C136" s="224" t="s">
        <v>268</v>
      </c>
      <c r="D136" s="224" t="s">
        <v>228</v>
      </c>
      <c r="E136" s="225" t="s">
        <v>269</v>
      </c>
      <c r="F136" s="226" t="s">
        <v>270</v>
      </c>
      <c r="G136" s="227" t="s">
        <v>208</v>
      </c>
      <c r="H136" s="228">
        <v>1030</v>
      </c>
      <c r="I136" s="229"/>
      <c r="J136" s="230">
        <f>ROUND(I136*H136,2)</f>
        <v>0</v>
      </c>
      <c r="K136" s="226" t="s">
        <v>209</v>
      </c>
      <c r="L136" s="231"/>
      <c r="M136" s="232" t="s">
        <v>44</v>
      </c>
      <c r="N136" s="233" t="s">
        <v>53</v>
      </c>
      <c r="O136" s="65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2" t="s">
        <v>231</v>
      </c>
      <c r="AT136" s="192" t="s">
        <v>228</v>
      </c>
      <c r="AU136" s="192" t="s">
        <v>92</v>
      </c>
      <c r="AY136" s="17" t="s">
        <v>152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7" t="s">
        <v>90</v>
      </c>
      <c r="BK136" s="193">
        <f>ROUND(I136*H136,2)</f>
        <v>0</v>
      </c>
      <c r="BL136" s="17" t="s">
        <v>175</v>
      </c>
      <c r="BM136" s="192" t="s">
        <v>271</v>
      </c>
    </row>
    <row r="137" spans="1:65" s="13" customFormat="1" ht="10.199999999999999">
      <c r="B137" s="199"/>
      <c r="C137" s="200"/>
      <c r="D137" s="194" t="s">
        <v>163</v>
      </c>
      <c r="E137" s="201" t="s">
        <v>44</v>
      </c>
      <c r="F137" s="202" t="s">
        <v>272</v>
      </c>
      <c r="G137" s="200"/>
      <c r="H137" s="203">
        <v>1030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163</v>
      </c>
      <c r="AU137" s="209" t="s">
        <v>92</v>
      </c>
      <c r="AV137" s="13" t="s">
        <v>92</v>
      </c>
      <c r="AW137" s="13" t="s">
        <v>42</v>
      </c>
      <c r="AX137" s="13" t="s">
        <v>90</v>
      </c>
      <c r="AY137" s="209" t="s">
        <v>152</v>
      </c>
    </row>
    <row r="138" spans="1:65" s="2" customFormat="1" ht="14.4" customHeight="1">
      <c r="A138" s="35"/>
      <c r="B138" s="36"/>
      <c r="C138" s="224" t="s">
        <v>273</v>
      </c>
      <c r="D138" s="224" t="s">
        <v>228</v>
      </c>
      <c r="E138" s="225" t="s">
        <v>274</v>
      </c>
      <c r="F138" s="226" t="s">
        <v>275</v>
      </c>
      <c r="G138" s="227" t="s">
        <v>208</v>
      </c>
      <c r="H138" s="228">
        <v>1030</v>
      </c>
      <c r="I138" s="229"/>
      <c r="J138" s="230">
        <f>ROUND(I138*H138,2)</f>
        <v>0</v>
      </c>
      <c r="K138" s="226" t="s">
        <v>209</v>
      </c>
      <c r="L138" s="231"/>
      <c r="M138" s="232" t="s">
        <v>44</v>
      </c>
      <c r="N138" s="233" t="s">
        <v>53</v>
      </c>
      <c r="O138" s="65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2" t="s">
        <v>231</v>
      </c>
      <c r="AT138" s="192" t="s">
        <v>228</v>
      </c>
      <c r="AU138" s="192" t="s">
        <v>92</v>
      </c>
      <c r="AY138" s="17" t="s">
        <v>152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7" t="s">
        <v>90</v>
      </c>
      <c r="BK138" s="193">
        <f>ROUND(I138*H138,2)</f>
        <v>0</v>
      </c>
      <c r="BL138" s="17" t="s">
        <v>175</v>
      </c>
      <c r="BM138" s="192" t="s">
        <v>276</v>
      </c>
    </row>
    <row r="139" spans="1:65" s="13" customFormat="1" ht="10.199999999999999">
      <c r="B139" s="199"/>
      <c r="C139" s="200"/>
      <c r="D139" s="194" t="s">
        <v>163</v>
      </c>
      <c r="E139" s="201" t="s">
        <v>44</v>
      </c>
      <c r="F139" s="202" t="s">
        <v>272</v>
      </c>
      <c r="G139" s="200"/>
      <c r="H139" s="203">
        <v>1030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163</v>
      </c>
      <c r="AU139" s="209" t="s">
        <v>92</v>
      </c>
      <c r="AV139" s="13" t="s">
        <v>92</v>
      </c>
      <c r="AW139" s="13" t="s">
        <v>42</v>
      </c>
      <c r="AX139" s="13" t="s">
        <v>90</v>
      </c>
      <c r="AY139" s="209" t="s">
        <v>152</v>
      </c>
    </row>
    <row r="140" spans="1:65" s="2" customFormat="1" ht="24.15" customHeight="1">
      <c r="A140" s="35"/>
      <c r="B140" s="36"/>
      <c r="C140" s="181" t="s">
        <v>277</v>
      </c>
      <c r="D140" s="181" t="s">
        <v>155</v>
      </c>
      <c r="E140" s="182" t="s">
        <v>278</v>
      </c>
      <c r="F140" s="183" t="s">
        <v>279</v>
      </c>
      <c r="G140" s="184" t="s">
        <v>208</v>
      </c>
      <c r="H140" s="185">
        <v>1000</v>
      </c>
      <c r="I140" s="186"/>
      <c r="J140" s="187">
        <f>ROUND(I140*H140,2)</f>
        <v>0</v>
      </c>
      <c r="K140" s="183" t="s">
        <v>209</v>
      </c>
      <c r="L140" s="40"/>
      <c r="M140" s="188" t="s">
        <v>44</v>
      </c>
      <c r="N140" s="189" t="s">
        <v>53</v>
      </c>
      <c r="O140" s="65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175</v>
      </c>
      <c r="AT140" s="192" t="s">
        <v>155</v>
      </c>
      <c r="AU140" s="192" t="s">
        <v>92</v>
      </c>
      <c r="AY140" s="17" t="s">
        <v>152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7" t="s">
        <v>90</v>
      </c>
      <c r="BK140" s="193">
        <f>ROUND(I140*H140,2)</f>
        <v>0</v>
      </c>
      <c r="BL140" s="17" t="s">
        <v>175</v>
      </c>
      <c r="BM140" s="192" t="s">
        <v>280</v>
      </c>
    </row>
    <row r="141" spans="1:65" s="13" customFormat="1" ht="10.199999999999999">
      <c r="B141" s="199"/>
      <c r="C141" s="200"/>
      <c r="D141" s="194" t="s">
        <v>163</v>
      </c>
      <c r="E141" s="201" t="s">
        <v>44</v>
      </c>
      <c r="F141" s="202" t="s">
        <v>267</v>
      </c>
      <c r="G141" s="200"/>
      <c r="H141" s="203">
        <v>1000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163</v>
      </c>
      <c r="AU141" s="209" t="s">
        <v>92</v>
      </c>
      <c r="AV141" s="13" t="s">
        <v>92</v>
      </c>
      <c r="AW141" s="13" t="s">
        <v>42</v>
      </c>
      <c r="AX141" s="13" t="s">
        <v>90</v>
      </c>
      <c r="AY141" s="209" t="s">
        <v>152</v>
      </c>
    </row>
    <row r="142" spans="1:65" s="2" customFormat="1" ht="14.4" customHeight="1">
      <c r="A142" s="35"/>
      <c r="B142" s="36"/>
      <c r="C142" s="181" t="s">
        <v>8</v>
      </c>
      <c r="D142" s="181" t="s">
        <v>155</v>
      </c>
      <c r="E142" s="182" t="s">
        <v>281</v>
      </c>
      <c r="F142" s="183" t="s">
        <v>282</v>
      </c>
      <c r="G142" s="184" t="s">
        <v>208</v>
      </c>
      <c r="H142" s="185">
        <v>1</v>
      </c>
      <c r="I142" s="186"/>
      <c r="J142" s="187">
        <f>ROUND(I142*H142,2)</f>
        <v>0</v>
      </c>
      <c r="K142" s="183" t="s">
        <v>209</v>
      </c>
      <c r="L142" s="40"/>
      <c r="M142" s="188" t="s">
        <v>44</v>
      </c>
      <c r="N142" s="189" t="s">
        <v>53</v>
      </c>
      <c r="O142" s="65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2" t="s">
        <v>175</v>
      </c>
      <c r="AT142" s="192" t="s">
        <v>155</v>
      </c>
      <c r="AU142" s="192" t="s">
        <v>92</v>
      </c>
      <c r="AY142" s="17" t="s">
        <v>152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7" t="s">
        <v>90</v>
      </c>
      <c r="BK142" s="193">
        <f>ROUND(I142*H142,2)</f>
        <v>0</v>
      </c>
      <c r="BL142" s="17" t="s">
        <v>175</v>
      </c>
      <c r="BM142" s="192" t="s">
        <v>283</v>
      </c>
    </row>
    <row r="143" spans="1:65" s="13" customFormat="1" ht="10.199999999999999">
      <c r="B143" s="199"/>
      <c r="C143" s="200"/>
      <c r="D143" s="194" t="s">
        <v>163</v>
      </c>
      <c r="E143" s="201" t="s">
        <v>44</v>
      </c>
      <c r="F143" s="202" t="s">
        <v>284</v>
      </c>
      <c r="G143" s="200"/>
      <c r="H143" s="203">
        <v>1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163</v>
      </c>
      <c r="AU143" s="209" t="s">
        <v>92</v>
      </c>
      <c r="AV143" s="13" t="s">
        <v>92</v>
      </c>
      <c r="AW143" s="13" t="s">
        <v>42</v>
      </c>
      <c r="AX143" s="13" t="s">
        <v>90</v>
      </c>
      <c r="AY143" s="209" t="s">
        <v>152</v>
      </c>
    </row>
    <row r="144" spans="1:65" s="2" customFormat="1" ht="24.15" customHeight="1">
      <c r="A144" s="35"/>
      <c r="B144" s="36"/>
      <c r="C144" s="181" t="s">
        <v>285</v>
      </c>
      <c r="D144" s="181" t="s">
        <v>155</v>
      </c>
      <c r="E144" s="182" t="s">
        <v>286</v>
      </c>
      <c r="F144" s="183" t="s">
        <v>287</v>
      </c>
      <c r="G144" s="184" t="s">
        <v>208</v>
      </c>
      <c r="H144" s="185">
        <v>1</v>
      </c>
      <c r="I144" s="186"/>
      <c r="J144" s="187">
        <f>ROUND(I144*H144,2)</f>
        <v>0</v>
      </c>
      <c r="K144" s="183" t="s">
        <v>209</v>
      </c>
      <c r="L144" s="40"/>
      <c r="M144" s="188" t="s">
        <v>44</v>
      </c>
      <c r="N144" s="189" t="s">
        <v>53</v>
      </c>
      <c r="O144" s="65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175</v>
      </c>
      <c r="AT144" s="192" t="s">
        <v>155</v>
      </c>
      <c r="AU144" s="192" t="s">
        <v>92</v>
      </c>
      <c r="AY144" s="17" t="s">
        <v>152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7" t="s">
        <v>90</v>
      </c>
      <c r="BK144" s="193">
        <f>ROUND(I144*H144,2)</f>
        <v>0</v>
      </c>
      <c r="BL144" s="17" t="s">
        <v>175</v>
      </c>
      <c r="BM144" s="192" t="s">
        <v>288</v>
      </c>
    </row>
    <row r="145" spans="1:65" s="13" customFormat="1" ht="10.199999999999999">
      <c r="B145" s="199"/>
      <c r="C145" s="200"/>
      <c r="D145" s="194" t="s">
        <v>163</v>
      </c>
      <c r="E145" s="201" t="s">
        <v>44</v>
      </c>
      <c r="F145" s="202" t="s">
        <v>90</v>
      </c>
      <c r="G145" s="200"/>
      <c r="H145" s="203">
        <v>1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163</v>
      </c>
      <c r="AU145" s="209" t="s">
        <v>92</v>
      </c>
      <c r="AV145" s="13" t="s">
        <v>92</v>
      </c>
      <c r="AW145" s="13" t="s">
        <v>42</v>
      </c>
      <c r="AX145" s="13" t="s">
        <v>90</v>
      </c>
      <c r="AY145" s="209" t="s">
        <v>152</v>
      </c>
    </row>
    <row r="146" spans="1:65" s="2" customFormat="1" ht="24.15" customHeight="1">
      <c r="A146" s="35"/>
      <c r="B146" s="36"/>
      <c r="C146" s="181" t="s">
        <v>289</v>
      </c>
      <c r="D146" s="181" t="s">
        <v>155</v>
      </c>
      <c r="E146" s="182" t="s">
        <v>290</v>
      </c>
      <c r="F146" s="183" t="s">
        <v>291</v>
      </c>
      <c r="G146" s="184" t="s">
        <v>208</v>
      </c>
      <c r="H146" s="185">
        <v>1</v>
      </c>
      <c r="I146" s="186"/>
      <c r="J146" s="187">
        <f>ROUND(I146*H146,2)</f>
        <v>0</v>
      </c>
      <c r="K146" s="183" t="s">
        <v>209</v>
      </c>
      <c r="L146" s="40"/>
      <c r="M146" s="188" t="s">
        <v>44</v>
      </c>
      <c r="N146" s="189" t="s">
        <v>53</v>
      </c>
      <c r="O146" s="65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175</v>
      </c>
      <c r="AT146" s="192" t="s">
        <v>155</v>
      </c>
      <c r="AU146" s="192" t="s">
        <v>92</v>
      </c>
      <c r="AY146" s="17" t="s">
        <v>152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7" t="s">
        <v>90</v>
      </c>
      <c r="BK146" s="193">
        <f>ROUND(I146*H146,2)</f>
        <v>0</v>
      </c>
      <c r="BL146" s="17" t="s">
        <v>175</v>
      </c>
      <c r="BM146" s="192" t="s">
        <v>292</v>
      </c>
    </row>
    <row r="147" spans="1:65" s="13" customFormat="1" ht="10.199999999999999">
      <c r="B147" s="199"/>
      <c r="C147" s="200"/>
      <c r="D147" s="194" t="s">
        <v>163</v>
      </c>
      <c r="E147" s="201" t="s">
        <v>44</v>
      </c>
      <c r="F147" s="202" t="s">
        <v>90</v>
      </c>
      <c r="G147" s="200"/>
      <c r="H147" s="203">
        <v>1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163</v>
      </c>
      <c r="AU147" s="209" t="s">
        <v>92</v>
      </c>
      <c r="AV147" s="13" t="s">
        <v>92</v>
      </c>
      <c r="AW147" s="13" t="s">
        <v>42</v>
      </c>
      <c r="AX147" s="13" t="s">
        <v>90</v>
      </c>
      <c r="AY147" s="209" t="s">
        <v>152</v>
      </c>
    </row>
    <row r="148" spans="1:65" s="2" customFormat="1" ht="14.4" customHeight="1">
      <c r="A148" s="35"/>
      <c r="B148" s="36"/>
      <c r="C148" s="181" t="s">
        <v>293</v>
      </c>
      <c r="D148" s="181" t="s">
        <v>155</v>
      </c>
      <c r="E148" s="182" t="s">
        <v>294</v>
      </c>
      <c r="F148" s="183" t="s">
        <v>295</v>
      </c>
      <c r="G148" s="184" t="s">
        <v>208</v>
      </c>
      <c r="H148" s="185">
        <v>1000</v>
      </c>
      <c r="I148" s="186"/>
      <c r="J148" s="187">
        <f>ROUND(I148*H148,2)</f>
        <v>0</v>
      </c>
      <c r="K148" s="183" t="s">
        <v>209</v>
      </c>
      <c r="L148" s="40"/>
      <c r="M148" s="188" t="s">
        <v>44</v>
      </c>
      <c r="N148" s="189" t="s">
        <v>53</v>
      </c>
      <c r="O148" s="65"/>
      <c r="P148" s="190">
        <f>O148*H148</f>
        <v>0</v>
      </c>
      <c r="Q148" s="190">
        <v>1.0000000000000001E-5</v>
      </c>
      <c r="R148" s="190">
        <f>Q148*H148</f>
        <v>0.01</v>
      </c>
      <c r="S148" s="190">
        <v>0</v>
      </c>
      <c r="T148" s="19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2" t="s">
        <v>175</v>
      </c>
      <c r="AT148" s="192" t="s">
        <v>155</v>
      </c>
      <c r="AU148" s="192" t="s">
        <v>92</v>
      </c>
      <c r="AY148" s="17" t="s">
        <v>152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7" t="s">
        <v>90</v>
      </c>
      <c r="BK148" s="193">
        <f>ROUND(I148*H148,2)</f>
        <v>0</v>
      </c>
      <c r="BL148" s="17" t="s">
        <v>175</v>
      </c>
      <c r="BM148" s="192" t="s">
        <v>296</v>
      </c>
    </row>
    <row r="149" spans="1:65" s="13" customFormat="1" ht="10.199999999999999">
      <c r="B149" s="199"/>
      <c r="C149" s="200"/>
      <c r="D149" s="194" t="s">
        <v>163</v>
      </c>
      <c r="E149" s="201" t="s">
        <v>44</v>
      </c>
      <c r="F149" s="202" t="s">
        <v>267</v>
      </c>
      <c r="G149" s="200"/>
      <c r="H149" s="203">
        <v>1000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163</v>
      </c>
      <c r="AU149" s="209" t="s">
        <v>92</v>
      </c>
      <c r="AV149" s="13" t="s">
        <v>92</v>
      </c>
      <c r="AW149" s="13" t="s">
        <v>42</v>
      </c>
      <c r="AX149" s="13" t="s">
        <v>90</v>
      </c>
      <c r="AY149" s="209" t="s">
        <v>152</v>
      </c>
    </row>
    <row r="150" spans="1:65" s="2" customFormat="1" ht="24.15" customHeight="1">
      <c r="A150" s="35"/>
      <c r="B150" s="36"/>
      <c r="C150" s="181" t="s">
        <v>297</v>
      </c>
      <c r="D150" s="181" t="s">
        <v>155</v>
      </c>
      <c r="E150" s="182" t="s">
        <v>298</v>
      </c>
      <c r="F150" s="183" t="s">
        <v>299</v>
      </c>
      <c r="G150" s="184" t="s">
        <v>216</v>
      </c>
      <c r="H150" s="185">
        <v>8.9540000000000006</v>
      </c>
      <c r="I150" s="186"/>
      <c r="J150" s="187">
        <f>ROUND(I150*H150,2)</f>
        <v>0</v>
      </c>
      <c r="K150" s="183" t="s">
        <v>209</v>
      </c>
      <c r="L150" s="40"/>
      <c r="M150" s="188" t="s">
        <v>44</v>
      </c>
      <c r="N150" s="189" t="s">
        <v>53</v>
      </c>
      <c r="O150" s="65"/>
      <c r="P150" s="190">
        <f>O150*H150</f>
        <v>0</v>
      </c>
      <c r="Q150" s="190">
        <v>1.2999999999999999E-4</v>
      </c>
      <c r="R150" s="190">
        <f>Q150*H150</f>
        <v>1.16402E-3</v>
      </c>
      <c r="S150" s="190">
        <v>0</v>
      </c>
      <c r="T150" s="19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2" t="s">
        <v>175</v>
      </c>
      <c r="AT150" s="192" t="s">
        <v>155</v>
      </c>
      <c r="AU150" s="192" t="s">
        <v>92</v>
      </c>
      <c r="AY150" s="17" t="s">
        <v>152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7" t="s">
        <v>90</v>
      </c>
      <c r="BK150" s="193">
        <f>ROUND(I150*H150,2)</f>
        <v>0</v>
      </c>
      <c r="BL150" s="17" t="s">
        <v>175</v>
      </c>
      <c r="BM150" s="192" t="s">
        <v>300</v>
      </c>
    </row>
    <row r="151" spans="1:65" s="13" customFormat="1" ht="10.199999999999999">
      <c r="B151" s="199"/>
      <c r="C151" s="200"/>
      <c r="D151" s="194" t="s">
        <v>163</v>
      </c>
      <c r="E151" s="201" t="s">
        <v>44</v>
      </c>
      <c r="F151" s="202" t="s">
        <v>301</v>
      </c>
      <c r="G151" s="200"/>
      <c r="H151" s="203">
        <v>8.9540000000000006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163</v>
      </c>
      <c r="AU151" s="209" t="s">
        <v>92</v>
      </c>
      <c r="AV151" s="13" t="s">
        <v>92</v>
      </c>
      <c r="AW151" s="13" t="s">
        <v>42</v>
      </c>
      <c r="AX151" s="13" t="s">
        <v>90</v>
      </c>
      <c r="AY151" s="209" t="s">
        <v>152</v>
      </c>
    </row>
    <row r="152" spans="1:65" s="2" customFormat="1" ht="24.15" customHeight="1">
      <c r="A152" s="35"/>
      <c r="B152" s="36"/>
      <c r="C152" s="181" t="s">
        <v>302</v>
      </c>
      <c r="D152" s="181" t="s">
        <v>155</v>
      </c>
      <c r="E152" s="182" t="s">
        <v>303</v>
      </c>
      <c r="F152" s="183" t="s">
        <v>304</v>
      </c>
      <c r="G152" s="184" t="s">
        <v>216</v>
      </c>
      <c r="H152" s="185">
        <v>23.495999999999999</v>
      </c>
      <c r="I152" s="186"/>
      <c r="J152" s="187">
        <f>ROUND(I152*H152,2)</f>
        <v>0</v>
      </c>
      <c r="K152" s="183" t="s">
        <v>209</v>
      </c>
      <c r="L152" s="40"/>
      <c r="M152" s="188" t="s">
        <v>44</v>
      </c>
      <c r="N152" s="189" t="s">
        <v>53</v>
      </c>
      <c r="O152" s="65"/>
      <c r="P152" s="190">
        <f>O152*H152</f>
        <v>0</v>
      </c>
      <c r="Q152" s="190">
        <v>2.1000000000000001E-4</v>
      </c>
      <c r="R152" s="190">
        <f>Q152*H152</f>
        <v>4.9341599999999999E-3</v>
      </c>
      <c r="S152" s="190">
        <v>0</v>
      </c>
      <c r="T152" s="19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175</v>
      </c>
      <c r="AT152" s="192" t="s">
        <v>155</v>
      </c>
      <c r="AU152" s="192" t="s">
        <v>92</v>
      </c>
      <c r="AY152" s="17" t="s">
        <v>152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7" t="s">
        <v>90</v>
      </c>
      <c r="BK152" s="193">
        <f>ROUND(I152*H152,2)</f>
        <v>0</v>
      </c>
      <c r="BL152" s="17" t="s">
        <v>175</v>
      </c>
      <c r="BM152" s="192" t="s">
        <v>305</v>
      </c>
    </row>
    <row r="153" spans="1:65" s="13" customFormat="1" ht="10.199999999999999">
      <c r="B153" s="199"/>
      <c r="C153" s="200"/>
      <c r="D153" s="194" t="s">
        <v>163</v>
      </c>
      <c r="E153" s="201" t="s">
        <v>44</v>
      </c>
      <c r="F153" s="202" t="s">
        <v>306</v>
      </c>
      <c r="G153" s="200"/>
      <c r="H153" s="203">
        <v>23.495999999999999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163</v>
      </c>
      <c r="AU153" s="209" t="s">
        <v>92</v>
      </c>
      <c r="AV153" s="13" t="s">
        <v>92</v>
      </c>
      <c r="AW153" s="13" t="s">
        <v>42</v>
      </c>
      <c r="AX153" s="13" t="s">
        <v>90</v>
      </c>
      <c r="AY153" s="209" t="s">
        <v>152</v>
      </c>
    </row>
    <row r="154" spans="1:65" s="2" customFormat="1" ht="24.15" customHeight="1">
      <c r="A154" s="35"/>
      <c r="B154" s="36"/>
      <c r="C154" s="181" t="s">
        <v>7</v>
      </c>
      <c r="D154" s="181" t="s">
        <v>155</v>
      </c>
      <c r="E154" s="182" t="s">
        <v>307</v>
      </c>
      <c r="F154" s="183" t="s">
        <v>308</v>
      </c>
      <c r="G154" s="184" t="s">
        <v>216</v>
      </c>
      <c r="H154" s="185">
        <v>31.664000000000001</v>
      </c>
      <c r="I154" s="186"/>
      <c r="J154" s="187">
        <f>ROUND(I154*H154,2)</f>
        <v>0</v>
      </c>
      <c r="K154" s="183" t="s">
        <v>209</v>
      </c>
      <c r="L154" s="40"/>
      <c r="M154" s="188" t="s">
        <v>44</v>
      </c>
      <c r="N154" s="189" t="s">
        <v>53</v>
      </c>
      <c r="O154" s="65"/>
      <c r="P154" s="190">
        <f>O154*H154</f>
        <v>0</v>
      </c>
      <c r="Q154" s="190">
        <v>3.0000000000000001E-5</v>
      </c>
      <c r="R154" s="190">
        <f>Q154*H154</f>
        <v>9.4992000000000004E-4</v>
      </c>
      <c r="S154" s="190">
        <v>0</v>
      </c>
      <c r="T154" s="19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2" t="s">
        <v>175</v>
      </c>
      <c r="AT154" s="192" t="s">
        <v>155</v>
      </c>
      <c r="AU154" s="192" t="s">
        <v>92</v>
      </c>
      <c r="AY154" s="17" t="s">
        <v>152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90</v>
      </c>
      <c r="BK154" s="193">
        <f>ROUND(I154*H154,2)</f>
        <v>0</v>
      </c>
      <c r="BL154" s="17" t="s">
        <v>175</v>
      </c>
      <c r="BM154" s="192" t="s">
        <v>309</v>
      </c>
    </row>
    <row r="155" spans="1:65" s="13" customFormat="1" ht="10.199999999999999">
      <c r="B155" s="199"/>
      <c r="C155" s="200"/>
      <c r="D155" s="194" t="s">
        <v>163</v>
      </c>
      <c r="E155" s="201" t="s">
        <v>44</v>
      </c>
      <c r="F155" s="202" t="s">
        <v>310</v>
      </c>
      <c r="G155" s="200"/>
      <c r="H155" s="203">
        <v>31.664000000000001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163</v>
      </c>
      <c r="AU155" s="209" t="s">
        <v>92</v>
      </c>
      <c r="AV155" s="13" t="s">
        <v>92</v>
      </c>
      <c r="AW155" s="13" t="s">
        <v>42</v>
      </c>
      <c r="AX155" s="13" t="s">
        <v>90</v>
      </c>
      <c r="AY155" s="209" t="s">
        <v>152</v>
      </c>
    </row>
    <row r="156" spans="1:65" s="2" customFormat="1" ht="14.4" customHeight="1">
      <c r="A156" s="35"/>
      <c r="B156" s="36"/>
      <c r="C156" s="181" t="s">
        <v>311</v>
      </c>
      <c r="D156" s="181" t="s">
        <v>155</v>
      </c>
      <c r="E156" s="182" t="s">
        <v>312</v>
      </c>
      <c r="F156" s="183" t="s">
        <v>313</v>
      </c>
      <c r="G156" s="184" t="s">
        <v>216</v>
      </c>
      <c r="H156" s="185">
        <v>200</v>
      </c>
      <c r="I156" s="186"/>
      <c r="J156" s="187">
        <f>ROUND(I156*H156,2)</f>
        <v>0</v>
      </c>
      <c r="K156" s="183" t="s">
        <v>209</v>
      </c>
      <c r="L156" s="40"/>
      <c r="M156" s="188" t="s">
        <v>44</v>
      </c>
      <c r="N156" s="189" t="s">
        <v>53</v>
      </c>
      <c r="O156" s="65"/>
      <c r="P156" s="190">
        <f>O156*H156</f>
        <v>0</v>
      </c>
      <c r="Q156" s="190">
        <v>1.0000000000000001E-5</v>
      </c>
      <c r="R156" s="190">
        <f>Q156*H156</f>
        <v>2E-3</v>
      </c>
      <c r="S156" s="190">
        <v>0</v>
      </c>
      <c r="T156" s="19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175</v>
      </c>
      <c r="AT156" s="192" t="s">
        <v>155</v>
      </c>
      <c r="AU156" s="192" t="s">
        <v>92</v>
      </c>
      <c r="AY156" s="17" t="s">
        <v>152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7" t="s">
        <v>90</v>
      </c>
      <c r="BK156" s="193">
        <f>ROUND(I156*H156,2)</f>
        <v>0</v>
      </c>
      <c r="BL156" s="17" t="s">
        <v>175</v>
      </c>
      <c r="BM156" s="192" t="s">
        <v>314</v>
      </c>
    </row>
    <row r="157" spans="1:65" s="13" customFormat="1" ht="10.199999999999999">
      <c r="B157" s="199"/>
      <c r="C157" s="200"/>
      <c r="D157" s="194" t="s">
        <v>163</v>
      </c>
      <c r="E157" s="201" t="s">
        <v>44</v>
      </c>
      <c r="F157" s="202" t="s">
        <v>315</v>
      </c>
      <c r="G157" s="200"/>
      <c r="H157" s="203">
        <v>200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163</v>
      </c>
      <c r="AU157" s="209" t="s">
        <v>92</v>
      </c>
      <c r="AV157" s="13" t="s">
        <v>92</v>
      </c>
      <c r="AW157" s="13" t="s">
        <v>42</v>
      </c>
      <c r="AX157" s="13" t="s">
        <v>90</v>
      </c>
      <c r="AY157" s="209" t="s">
        <v>152</v>
      </c>
    </row>
    <row r="158" spans="1:65" s="2" customFormat="1" ht="24.15" customHeight="1">
      <c r="A158" s="35"/>
      <c r="B158" s="36"/>
      <c r="C158" s="181" t="s">
        <v>316</v>
      </c>
      <c r="D158" s="181" t="s">
        <v>155</v>
      </c>
      <c r="E158" s="182" t="s">
        <v>317</v>
      </c>
      <c r="F158" s="183" t="s">
        <v>318</v>
      </c>
      <c r="G158" s="184" t="s">
        <v>216</v>
      </c>
      <c r="H158" s="185">
        <v>200</v>
      </c>
      <c r="I158" s="186"/>
      <c r="J158" s="187">
        <f>ROUND(I158*H158,2)</f>
        <v>0</v>
      </c>
      <c r="K158" s="183" t="s">
        <v>209</v>
      </c>
      <c r="L158" s="40"/>
      <c r="M158" s="188" t="s">
        <v>44</v>
      </c>
      <c r="N158" s="189" t="s">
        <v>53</v>
      </c>
      <c r="O158" s="65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2" t="s">
        <v>175</v>
      </c>
      <c r="AT158" s="192" t="s">
        <v>155</v>
      </c>
      <c r="AU158" s="192" t="s">
        <v>92</v>
      </c>
      <c r="AY158" s="17" t="s">
        <v>152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7" t="s">
        <v>90</v>
      </c>
      <c r="BK158" s="193">
        <f>ROUND(I158*H158,2)</f>
        <v>0</v>
      </c>
      <c r="BL158" s="17" t="s">
        <v>175</v>
      </c>
      <c r="BM158" s="192" t="s">
        <v>319</v>
      </c>
    </row>
    <row r="159" spans="1:65" s="13" customFormat="1" ht="10.199999999999999">
      <c r="B159" s="199"/>
      <c r="C159" s="200"/>
      <c r="D159" s="194" t="s">
        <v>163</v>
      </c>
      <c r="E159" s="201" t="s">
        <v>44</v>
      </c>
      <c r="F159" s="202" t="s">
        <v>315</v>
      </c>
      <c r="G159" s="200"/>
      <c r="H159" s="203">
        <v>200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163</v>
      </c>
      <c r="AU159" s="209" t="s">
        <v>92</v>
      </c>
      <c r="AV159" s="13" t="s">
        <v>92</v>
      </c>
      <c r="AW159" s="13" t="s">
        <v>42</v>
      </c>
      <c r="AX159" s="13" t="s">
        <v>90</v>
      </c>
      <c r="AY159" s="209" t="s">
        <v>152</v>
      </c>
    </row>
    <row r="160" spans="1:65" s="2" customFormat="1" ht="14.4" customHeight="1">
      <c r="A160" s="35"/>
      <c r="B160" s="36"/>
      <c r="C160" s="181" t="s">
        <v>320</v>
      </c>
      <c r="D160" s="181" t="s">
        <v>155</v>
      </c>
      <c r="E160" s="182" t="s">
        <v>321</v>
      </c>
      <c r="F160" s="183" t="s">
        <v>322</v>
      </c>
      <c r="G160" s="184" t="s">
        <v>323</v>
      </c>
      <c r="H160" s="185">
        <v>2</v>
      </c>
      <c r="I160" s="186"/>
      <c r="J160" s="187">
        <f>ROUND(I160*H160,2)</f>
        <v>0</v>
      </c>
      <c r="K160" s="183" t="s">
        <v>209</v>
      </c>
      <c r="L160" s="40"/>
      <c r="M160" s="188" t="s">
        <v>44</v>
      </c>
      <c r="N160" s="189" t="s">
        <v>53</v>
      </c>
      <c r="O160" s="65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2" t="s">
        <v>175</v>
      </c>
      <c r="AT160" s="192" t="s">
        <v>155</v>
      </c>
      <c r="AU160" s="192" t="s">
        <v>92</v>
      </c>
      <c r="AY160" s="17" t="s">
        <v>152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7" t="s">
        <v>90</v>
      </c>
      <c r="BK160" s="193">
        <f>ROUND(I160*H160,2)</f>
        <v>0</v>
      </c>
      <c r="BL160" s="17" t="s">
        <v>175</v>
      </c>
      <c r="BM160" s="192" t="s">
        <v>324</v>
      </c>
    </row>
    <row r="161" spans="1:65" s="13" customFormat="1" ht="10.199999999999999">
      <c r="B161" s="199"/>
      <c r="C161" s="200"/>
      <c r="D161" s="194" t="s">
        <v>163</v>
      </c>
      <c r="E161" s="201" t="s">
        <v>44</v>
      </c>
      <c r="F161" s="202" t="s">
        <v>325</v>
      </c>
      <c r="G161" s="200"/>
      <c r="H161" s="203">
        <v>2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163</v>
      </c>
      <c r="AU161" s="209" t="s">
        <v>92</v>
      </c>
      <c r="AV161" s="13" t="s">
        <v>92</v>
      </c>
      <c r="AW161" s="13" t="s">
        <v>42</v>
      </c>
      <c r="AX161" s="13" t="s">
        <v>90</v>
      </c>
      <c r="AY161" s="209" t="s">
        <v>152</v>
      </c>
    </row>
    <row r="162" spans="1:65" s="2" customFormat="1" ht="14.4" customHeight="1">
      <c r="A162" s="35"/>
      <c r="B162" s="36"/>
      <c r="C162" s="181" t="s">
        <v>326</v>
      </c>
      <c r="D162" s="181" t="s">
        <v>155</v>
      </c>
      <c r="E162" s="182" t="s">
        <v>327</v>
      </c>
      <c r="F162" s="183" t="s">
        <v>328</v>
      </c>
      <c r="G162" s="184" t="s">
        <v>225</v>
      </c>
      <c r="H162" s="185">
        <v>2.827</v>
      </c>
      <c r="I162" s="186"/>
      <c r="J162" s="187">
        <f>ROUND(I162*H162,2)</f>
        <v>0</v>
      </c>
      <c r="K162" s="183" t="s">
        <v>209</v>
      </c>
      <c r="L162" s="40"/>
      <c r="M162" s="188" t="s">
        <v>44</v>
      </c>
      <c r="N162" s="189" t="s">
        <v>53</v>
      </c>
      <c r="O162" s="65"/>
      <c r="P162" s="190">
        <f>O162*H162</f>
        <v>0</v>
      </c>
      <c r="Q162" s="190">
        <v>1.3699999999999999E-3</v>
      </c>
      <c r="R162" s="190">
        <f>Q162*H162</f>
        <v>3.8729899999999998E-3</v>
      </c>
      <c r="S162" s="190">
        <v>0</v>
      </c>
      <c r="T162" s="19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2" t="s">
        <v>175</v>
      </c>
      <c r="AT162" s="192" t="s">
        <v>155</v>
      </c>
      <c r="AU162" s="192" t="s">
        <v>92</v>
      </c>
      <c r="AY162" s="17" t="s">
        <v>152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90</v>
      </c>
      <c r="BK162" s="193">
        <f>ROUND(I162*H162,2)</f>
        <v>0</v>
      </c>
      <c r="BL162" s="17" t="s">
        <v>175</v>
      </c>
      <c r="BM162" s="192" t="s">
        <v>329</v>
      </c>
    </row>
    <row r="163" spans="1:65" s="13" customFormat="1" ht="10.199999999999999">
      <c r="B163" s="199"/>
      <c r="C163" s="200"/>
      <c r="D163" s="194" t="s">
        <v>163</v>
      </c>
      <c r="E163" s="201" t="s">
        <v>44</v>
      </c>
      <c r="F163" s="202" t="s">
        <v>330</v>
      </c>
      <c r="G163" s="200"/>
      <c r="H163" s="203">
        <v>2.827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163</v>
      </c>
      <c r="AU163" s="209" t="s">
        <v>92</v>
      </c>
      <c r="AV163" s="13" t="s">
        <v>92</v>
      </c>
      <c r="AW163" s="13" t="s">
        <v>42</v>
      </c>
      <c r="AX163" s="13" t="s">
        <v>90</v>
      </c>
      <c r="AY163" s="209" t="s">
        <v>152</v>
      </c>
    </row>
    <row r="164" spans="1:65" s="2" customFormat="1" ht="24.15" customHeight="1">
      <c r="A164" s="35"/>
      <c r="B164" s="36"/>
      <c r="C164" s="181" t="s">
        <v>249</v>
      </c>
      <c r="D164" s="181" t="s">
        <v>155</v>
      </c>
      <c r="E164" s="182" t="s">
        <v>331</v>
      </c>
      <c r="F164" s="183" t="s">
        <v>332</v>
      </c>
      <c r="G164" s="184" t="s">
        <v>225</v>
      </c>
      <c r="H164" s="185">
        <v>1</v>
      </c>
      <c r="I164" s="186"/>
      <c r="J164" s="187">
        <f>ROUND(I164*H164,2)</f>
        <v>0</v>
      </c>
      <c r="K164" s="183" t="s">
        <v>209</v>
      </c>
      <c r="L164" s="40"/>
      <c r="M164" s="188" t="s">
        <v>44</v>
      </c>
      <c r="N164" s="189" t="s">
        <v>53</v>
      </c>
      <c r="O164" s="65"/>
      <c r="P164" s="190">
        <f>O164*H164</f>
        <v>0</v>
      </c>
      <c r="Q164" s="190">
        <v>6.2199999999999998E-3</v>
      </c>
      <c r="R164" s="190">
        <f>Q164*H164</f>
        <v>6.2199999999999998E-3</v>
      </c>
      <c r="S164" s="190">
        <v>0.502</v>
      </c>
      <c r="T164" s="191">
        <f>S164*H164</f>
        <v>0.502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2" t="s">
        <v>175</v>
      </c>
      <c r="AT164" s="192" t="s">
        <v>155</v>
      </c>
      <c r="AU164" s="192" t="s">
        <v>92</v>
      </c>
      <c r="AY164" s="17" t="s">
        <v>152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7" t="s">
        <v>90</v>
      </c>
      <c r="BK164" s="193">
        <f>ROUND(I164*H164,2)</f>
        <v>0</v>
      </c>
      <c r="BL164" s="17" t="s">
        <v>175</v>
      </c>
      <c r="BM164" s="192" t="s">
        <v>333</v>
      </c>
    </row>
    <row r="165" spans="1:65" s="13" customFormat="1" ht="10.199999999999999">
      <c r="B165" s="199"/>
      <c r="C165" s="200"/>
      <c r="D165" s="194" t="s">
        <v>163</v>
      </c>
      <c r="E165" s="201" t="s">
        <v>44</v>
      </c>
      <c r="F165" s="202" t="s">
        <v>334</v>
      </c>
      <c r="G165" s="200"/>
      <c r="H165" s="203">
        <v>0.3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163</v>
      </c>
      <c r="AU165" s="209" t="s">
        <v>92</v>
      </c>
      <c r="AV165" s="13" t="s">
        <v>92</v>
      </c>
      <c r="AW165" s="13" t="s">
        <v>42</v>
      </c>
      <c r="AX165" s="13" t="s">
        <v>82</v>
      </c>
      <c r="AY165" s="209" t="s">
        <v>152</v>
      </c>
    </row>
    <row r="166" spans="1:65" s="13" customFormat="1" ht="10.199999999999999">
      <c r="B166" s="199"/>
      <c r="C166" s="200"/>
      <c r="D166" s="194" t="s">
        <v>163</v>
      </c>
      <c r="E166" s="201" t="s">
        <v>44</v>
      </c>
      <c r="F166" s="202" t="s">
        <v>335</v>
      </c>
      <c r="G166" s="200"/>
      <c r="H166" s="203">
        <v>0.7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163</v>
      </c>
      <c r="AU166" s="209" t="s">
        <v>92</v>
      </c>
      <c r="AV166" s="13" t="s">
        <v>92</v>
      </c>
      <c r="AW166" s="13" t="s">
        <v>42</v>
      </c>
      <c r="AX166" s="13" t="s">
        <v>82</v>
      </c>
      <c r="AY166" s="209" t="s">
        <v>152</v>
      </c>
    </row>
    <row r="167" spans="1:65" s="14" customFormat="1" ht="10.199999999999999">
      <c r="B167" s="213"/>
      <c r="C167" s="214"/>
      <c r="D167" s="194" t="s">
        <v>163</v>
      </c>
      <c r="E167" s="215" t="s">
        <v>44</v>
      </c>
      <c r="F167" s="216" t="s">
        <v>213</v>
      </c>
      <c r="G167" s="214"/>
      <c r="H167" s="217">
        <v>1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163</v>
      </c>
      <c r="AU167" s="223" t="s">
        <v>92</v>
      </c>
      <c r="AV167" s="14" t="s">
        <v>175</v>
      </c>
      <c r="AW167" s="14" t="s">
        <v>42</v>
      </c>
      <c r="AX167" s="14" t="s">
        <v>90</v>
      </c>
      <c r="AY167" s="223" t="s">
        <v>152</v>
      </c>
    </row>
    <row r="168" spans="1:65" s="2" customFormat="1" ht="24.15" customHeight="1">
      <c r="A168" s="35"/>
      <c r="B168" s="36"/>
      <c r="C168" s="181" t="s">
        <v>336</v>
      </c>
      <c r="D168" s="181" t="s">
        <v>155</v>
      </c>
      <c r="E168" s="182" t="s">
        <v>337</v>
      </c>
      <c r="F168" s="183" t="s">
        <v>338</v>
      </c>
      <c r="G168" s="184" t="s">
        <v>216</v>
      </c>
      <c r="H168" s="185">
        <v>26</v>
      </c>
      <c r="I168" s="186"/>
      <c r="J168" s="187">
        <f>ROUND(I168*H168,2)</f>
        <v>0</v>
      </c>
      <c r="K168" s="183" t="s">
        <v>209</v>
      </c>
      <c r="L168" s="40"/>
      <c r="M168" s="188" t="s">
        <v>44</v>
      </c>
      <c r="N168" s="189" t="s">
        <v>53</v>
      </c>
      <c r="O168" s="65"/>
      <c r="P168" s="190">
        <f>O168*H168</f>
        <v>0</v>
      </c>
      <c r="Q168" s="190">
        <v>0</v>
      </c>
      <c r="R168" s="190">
        <f>Q168*H168</f>
        <v>0</v>
      </c>
      <c r="S168" s="190">
        <v>0.01</v>
      </c>
      <c r="T168" s="191">
        <f>S168*H168</f>
        <v>0.26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2" t="s">
        <v>175</v>
      </c>
      <c r="AT168" s="192" t="s">
        <v>155</v>
      </c>
      <c r="AU168" s="192" t="s">
        <v>92</v>
      </c>
      <c r="AY168" s="17" t="s">
        <v>152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7" t="s">
        <v>90</v>
      </c>
      <c r="BK168" s="193">
        <f>ROUND(I168*H168,2)</f>
        <v>0</v>
      </c>
      <c r="BL168" s="17" t="s">
        <v>175</v>
      </c>
      <c r="BM168" s="192" t="s">
        <v>339</v>
      </c>
    </row>
    <row r="169" spans="1:65" s="13" customFormat="1" ht="10.199999999999999">
      <c r="B169" s="199"/>
      <c r="C169" s="200"/>
      <c r="D169" s="194" t="s">
        <v>163</v>
      </c>
      <c r="E169" s="201" t="s">
        <v>44</v>
      </c>
      <c r="F169" s="202" t="s">
        <v>249</v>
      </c>
      <c r="G169" s="200"/>
      <c r="H169" s="203">
        <v>26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163</v>
      </c>
      <c r="AU169" s="209" t="s">
        <v>92</v>
      </c>
      <c r="AV169" s="13" t="s">
        <v>92</v>
      </c>
      <c r="AW169" s="13" t="s">
        <v>42</v>
      </c>
      <c r="AX169" s="13" t="s">
        <v>90</v>
      </c>
      <c r="AY169" s="209" t="s">
        <v>152</v>
      </c>
    </row>
    <row r="170" spans="1:65" s="2" customFormat="1" ht="14.4" customHeight="1">
      <c r="A170" s="35"/>
      <c r="B170" s="36"/>
      <c r="C170" s="181" t="s">
        <v>340</v>
      </c>
      <c r="D170" s="181" t="s">
        <v>155</v>
      </c>
      <c r="E170" s="182" t="s">
        <v>341</v>
      </c>
      <c r="F170" s="183" t="s">
        <v>342</v>
      </c>
      <c r="G170" s="184" t="s">
        <v>216</v>
      </c>
      <c r="H170" s="185">
        <v>6.4</v>
      </c>
      <c r="I170" s="186"/>
      <c r="J170" s="187">
        <f>ROUND(I170*H170,2)</f>
        <v>0</v>
      </c>
      <c r="K170" s="183" t="s">
        <v>209</v>
      </c>
      <c r="L170" s="40"/>
      <c r="M170" s="188" t="s">
        <v>44</v>
      </c>
      <c r="N170" s="189" t="s">
        <v>53</v>
      </c>
      <c r="O170" s="65"/>
      <c r="P170" s="190">
        <f>O170*H170</f>
        <v>0</v>
      </c>
      <c r="Q170" s="190">
        <v>0</v>
      </c>
      <c r="R170" s="190">
        <f>Q170*H170</f>
        <v>0</v>
      </c>
      <c r="S170" s="190">
        <v>6.6000000000000003E-2</v>
      </c>
      <c r="T170" s="191">
        <f>S170*H170</f>
        <v>0.42240000000000005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2" t="s">
        <v>175</v>
      </c>
      <c r="AT170" s="192" t="s">
        <v>155</v>
      </c>
      <c r="AU170" s="192" t="s">
        <v>92</v>
      </c>
      <c r="AY170" s="17" t="s">
        <v>152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7" t="s">
        <v>90</v>
      </c>
      <c r="BK170" s="193">
        <f>ROUND(I170*H170,2)</f>
        <v>0</v>
      </c>
      <c r="BL170" s="17" t="s">
        <v>175</v>
      </c>
      <c r="BM170" s="192" t="s">
        <v>343</v>
      </c>
    </row>
    <row r="171" spans="1:65" s="13" customFormat="1" ht="10.199999999999999">
      <c r="B171" s="199"/>
      <c r="C171" s="200"/>
      <c r="D171" s="194" t="s">
        <v>163</v>
      </c>
      <c r="E171" s="201" t="s">
        <v>44</v>
      </c>
      <c r="F171" s="202" t="s">
        <v>344</v>
      </c>
      <c r="G171" s="200"/>
      <c r="H171" s="203">
        <v>6.4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163</v>
      </c>
      <c r="AU171" s="209" t="s">
        <v>92</v>
      </c>
      <c r="AV171" s="13" t="s">
        <v>92</v>
      </c>
      <c r="AW171" s="13" t="s">
        <v>42</v>
      </c>
      <c r="AX171" s="13" t="s">
        <v>90</v>
      </c>
      <c r="AY171" s="209" t="s">
        <v>152</v>
      </c>
    </row>
    <row r="172" spans="1:65" s="2" customFormat="1" ht="14.4" customHeight="1">
      <c r="A172" s="35"/>
      <c r="B172" s="36"/>
      <c r="C172" s="181" t="s">
        <v>345</v>
      </c>
      <c r="D172" s="181" t="s">
        <v>155</v>
      </c>
      <c r="E172" s="182" t="s">
        <v>346</v>
      </c>
      <c r="F172" s="183" t="s">
        <v>347</v>
      </c>
      <c r="G172" s="184" t="s">
        <v>216</v>
      </c>
      <c r="H172" s="185">
        <v>6.4</v>
      </c>
      <c r="I172" s="186"/>
      <c r="J172" s="187">
        <f>ROUND(I172*H172,2)</f>
        <v>0</v>
      </c>
      <c r="K172" s="183" t="s">
        <v>209</v>
      </c>
      <c r="L172" s="40"/>
      <c r="M172" s="188" t="s">
        <v>44</v>
      </c>
      <c r="N172" s="189" t="s">
        <v>53</v>
      </c>
      <c r="O172" s="65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2" t="s">
        <v>175</v>
      </c>
      <c r="AT172" s="192" t="s">
        <v>155</v>
      </c>
      <c r="AU172" s="192" t="s">
        <v>92</v>
      </c>
      <c r="AY172" s="17" t="s">
        <v>152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90</v>
      </c>
      <c r="BK172" s="193">
        <f>ROUND(I172*H172,2)</f>
        <v>0</v>
      </c>
      <c r="BL172" s="17" t="s">
        <v>175</v>
      </c>
      <c r="BM172" s="192" t="s">
        <v>348</v>
      </c>
    </row>
    <row r="173" spans="1:65" s="13" customFormat="1" ht="10.199999999999999">
      <c r="B173" s="199"/>
      <c r="C173" s="200"/>
      <c r="D173" s="194" t="s">
        <v>163</v>
      </c>
      <c r="E173" s="201" t="s">
        <v>44</v>
      </c>
      <c r="F173" s="202" t="s">
        <v>344</v>
      </c>
      <c r="G173" s="200"/>
      <c r="H173" s="203">
        <v>6.4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163</v>
      </c>
      <c r="AU173" s="209" t="s">
        <v>92</v>
      </c>
      <c r="AV173" s="13" t="s">
        <v>92</v>
      </c>
      <c r="AW173" s="13" t="s">
        <v>42</v>
      </c>
      <c r="AX173" s="13" t="s">
        <v>90</v>
      </c>
      <c r="AY173" s="209" t="s">
        <v>152</v>
      </c>
    </row>
    <row r="174" spans="1:65" s="2" customFormat="1" ht="14.4" customHeight="1">
      <c r="A174" s="35"/>
      <c r="B174" s="36"/>
      <c r="C174" s="181" t="s">
        <v>349</v>
      </c>
      <c r="D174" s="181" t="s">
        <v>155</v>
      </c>
      <c r="E174" s="182" t="s">
        <v>350</v>
      </c>
      <c r="F174" s="183" t="s">
        <v>351</v>
      </c>
      <c r="G174" s="184" t="s">
        <v>216</v>
      </c>
      <c r="H174" s="185">
        <v>8.5</v>
      </c>
      <c r="I174" s="186"/>
      <c r="J174" s="187">
        <f>ROUND(I174*H174,2)</f>
        <v>0</v>
      </c>
      <c r="K174" s="183" t="s">
        <v>209</v>
      </c>
      <c r="L174" s="40"/>
      <c r="M174" s="188" t="s">
        <v>44</v>
      </c>
      <c r="N174" s="189" t="s">
        <v>53</v>
      </c>
      <c r="O174" s="65"/>
      <c r="P174" s="190">
        <f>O174*H174</f>
        <v>0</v>
      </c>
      <c r="Q174" s="190">
        <v>0</v>
      </c>
      <c r="R174" s="190">
        <f>Q174*H174</f>
        <v>0</v>
      </c>
      <c r="S174" s="190">
        <v>7.4999999999999997E-2</v>
      </c>
      <c r="T174" s="191">
        <f>S174*H174</f>
        <v>0.63749999999999996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2" t="s">
        <v>175</v>
      </c>
      <c r="AT174" s="192" t="s">
        <v>155</v>
      </c>
      <c r="AU174" s="192" t="s">
        <v>92</v>
      </c>
      <c r="AY174" s="17" t="s">
        <v>152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7" t="s">
        <v>90</v>
      </c>
      <c r="BK174" s="193">
        <f>ROUND(I174*H174,2)</f>
        <v>0</v>
      </c>
      <c r="BL174" s="17" t="s">
        <v>175</v>
      </c>
      <c r="BM174" s="192" t="s">
        <v>352</v>
      </c>
    </row>
    <row r="175" spans="1:65" s="13" customFormat="1" ht="10.199999999999999">
      <c r="B175" s="199"/>
      <c r="C175" s="200"/>
      <c r="D175" s="194" t="s">
        <v>163</v>
      </c>
      <c r="E175" s="201" t="s">
        <v>44</v>
      </c>
      <c r="F175" s="202" t="s">
        <v>353</v>
      </c>
      <c r="G175" s="200"/>
      <c r="H175" s="203">
        <v>8.5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163</v>
      </c>
      <c r="AU175" s="209" t="s">
        <v>92</v>
      </c>
      <c r="AV175" s="13" t="s">
        <v>92</v>
      </c>
      <c r="AW175" s="13" t="s">
        <v>42</v>
      </c>
      <c r="AX175" s="13" t="s">
        <v>90</v>
      </c>
      <c r="AY175" s="209" t="s">
        <v>152</v>
      </c>
    </row>
    <row r="176" spans="1:65" s="2" customFormat="1" ht="14.4" customHeight="1">
      <c r="A176" s="35"/>
      <c r="B176" s="36"/>
      <c r="C176" s="181" t="s">
        <v>354</v>
      </c>
      <c r="D176" s="181" t="s">
        <v>155</v>
      </c>
      <c r="E176" s="182" t="s">
        <v>355</v>
      </c>
      <c r="F176" s="183" t="s">
        <v>356</v>
      </c>
      <c r="G176" s="184" t="s">
        <v>216</v>
      </c>
      <c r="H176" s="185">
        <v>8.5</v>
      </c>
      <c r="I176" s="186"/>
      <c r="J176" s="187">
        <f>ROUND(I176*H176,2)</f>
        <v>0</v>
      </c>
      <c r="K176" s="183" t="s">
        <v>209</v>
      </c>
      <c r="L176" s="40"/>
      <c r="M176" s="188" t="s">
        <v>44</v>
      </c>
      <c r="N176" s="189" t="s">
        <v>53</v>
      </c>
      <c r="O176" s="65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2" t="s">
        <v>175</v>
      </c>
      <c r="AT176" s="192" t="s">
        <v>155</v>
      </c>
      <c r="AU176" s="192" t="s">
        <v>92</v>
      </c>
      <c r="AY176" s="17" t="s">
        <v>152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7" t="s">
        <v>90</v>
      </c>
      <c r="BK176" s="193">
        <f>ROUND(I176*H176,2)</f>
        <v>0</v>
      </c>
      <c r="BL176" s="17" t="s">
        <v>175</v>
      </c>
      <c r="BM176" s="192" t="s">
        <v>357</v>
      </c>
    </row>
    <row r="177" spans="1:65" s="13" customFormat="1" ht="10.199999999999999">
      <c r="B177" s="199"/>
      <c r="C177" s="200"/>
      <c r="D177" s="194" t="s">
        <v>163</v>
      </c>
      <c r="E177" s="201" t="s">
        <v>44</v>
      </c>
      <c r="F177" s="202" t="s">
        <v>353</v>
      </c>
      <c r="G177" s="200"/>
      <c r="H177" s="203">
        <v>8.5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163</v>
      </c>
      <c r="AU177" s="209" t="s">
        <v>92</v>
      </c>
      <c r="AV177" s="13" t="s">
        <v>92</v>
      </c>
      <c r="AW177" s="13" t="s">
        <v>42</v>
      </c>
      <c r="AX177" s="13" t="s">
        <v>90</v>
      </c>
      <c r="AY177" s="209" t="s">
        <v>152</v>
      </c>
    </row>
    <row r="178" spans="1:65" s="2" customFormat="1" ht="24.15" customHeight="1">
      <c r="A178" s="35"/>
      <c r="B178" s="36"/>
      <c r="C178" s="181" t="s">
        <v>358</v>
      </c>
      <c r="D178" s="181" t="s">
        <v>155</v>
      </c>
      <c r="E178" s="182" t="s">
        <v>359</v>
      </c>
      <c r="F178" s="183" t="s">
        <v>360</v>
      </c>
      <c r="G178" s="184" t="s">
        <v>216</v>
      </c>
      <c r="H178" s="185">
        <v>6.4</v>
      </c>
      <c r="I178" s="186"/>
      <c r="J178" s="187">
        <f>ROUND(I178*H178,2)</f>
        <v>0</v>
      </c>
      <c r="K178" s="183" t="s">
        <v>209</v>
      </c>
      <c r="L178" s="40"/>
      <c r="M178" s="188" t="s">
        <v>44</v>
      </c>
      <c r="N178" s="189" t="s">
        <v>53</v>
      </c>
      <c r="O178" s="65"/>
      <c r="P178" s="190">
        <f>O178*H178</f>
        <v>0</v>
      </c>
      <c r="Q178" s="190">
        <v>5.8279999999999998E-2</v>
      </c>
      <c r="R178" s="190">
        <f>Q178*H178</f>
        <v>0.37299199999999999</v>
      </c>
      <c r="S178" s="190">
        <v>0</v>
      </c>
      <c r="T178" s="19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2" t="s">
        <v>175</v>
      </c>
      <c r="AT178" s="192" t="s">
        <v>155</v>
      </c>
      <c r="AU178" s="192" t="s">
        <v>92</v>
      </c>
      <c r="AY178" s="17" t="s">
        <v>152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7" t="s">
        <v>90</v>
      </c>
      <c r="BK178" s="193">
        <f>ROUND(I178*H178,2)</f>
        <v>0</v>
      </c>
      <c r="BL178" s="17" t="s">
        <v>175</v>
      </c>
      <c r="BM178" s="192" t="s">
        <v>361</v>
      </c>
    </row>
    <row r="179" spans="1:65" s="13" customFormat="1" ht="10.199999999999999">
      <c r="B179" s="199"/>
      <c r="C179" s="200"/>
      <c r="D179" s="194" t="s">
        <v>163</v>
      </c>
      <c r="E179" s="201" t="s">
        <v>44</v>
      </c>
      <c r="F179" s="202" t="s">
        <v>344</v>
      </c>
      <c r="G179" s="200"/>
      <c r="H179" s="203">
        <v>6.4</v>
      </c>
      <c r="I179" s="204"/>
      <c r="J179" s="200"/>
      <c r="K179" s="200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163</v>
      </c>
      <c r="AU179" s="209" t="s">
        <v>92</v>
      </c>
      <c r="AV179" s="13" t="s">
        <v>92</v>
      </c>
      <c r="AW179" s="13" t="s">
        <v>42</v>
      </c>
      <c r="AX179" s="13" t="s">
        <v>90</v>
      </c>
      <c r="AY179" s="209" t="s">
        <v>152</v>
      </c>
    </row>
    <row r="180" spans="1:65" s="2" customFormat="1" ht="24.15" customHeight="1">
      <c r="A180" s="35"/>
      <c r="B180" s="36"/>
      <c r="C180" s="181" t="s">
        <v>362</v>
      </c>
      <c r="D180" s="181" t="s">
        <v>155</v>
      </c>
      <c r="E180" s="182" t="s">
        <v>363</v>
      </c>
      <c r="F180" s="183" t="s">
        <v>364</v>
      </c>
      <c r="G180" s="184" t="s">
        <v>216</v>
      </c>
      <c r="H180" s="185">
        <v>6.4</v>
      </c>
      <c r="I180" s="186"/>
      <c r="J180" s="187">
        <f>ROUND(I180*H180,2)</f>
        <v>0</v>
      </c>
      <c r="K180" s="183" t="s">
        <v>209</v>
      </c>
      <c r="L180" s="40"/>
      <c r="M180" s="188" t="s">
        <v>44</v>
      </c>
      <c r="N180" s="189" t="s">
        <v>53</v>
      </c>
      <c r="O180" s="65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2" t="s">
        <v>175</v>
      </c>
      <c r="AT180" s="192" t="s">
        <v>155</v>
      </c>
      <c r="AU180" s="192" t="s">
        <v>92</v>
      </c>
      <c r="AY180" s="17" t="s">
        <v>152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7" t="s">
        <v>90</v>
      </c>
      <c r="BK180" s="193">
        <f>ROUND(I180*H180,2)</f>
        <v>0</v>
      </c>
      <c r="BL180" s="17" t="s">
        <v>175</v>
      </c>
      <c r="BM180" s="192" t="s">
        <v>365</v>
      </c>
    </row>
    <row r="181" spans="1:65" s="13" customFormat="1" ht="10.199999999999999">
      <c r="B181" s="199"/>
      <c r="C181" s="200"/>
      <c r="D181" s="194" t="s">
        <v>163</v>
      </c>
      <c r="E181" s="201" t="s">
        <v>44</v>
      </c>
      <c r="F181" s="202" t="s">
        <v>344</v>
      </c>
      <c r="G181" s="200"/>
      <c r="H181" s="203">
        <v>6.4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163</v>
      </c>
      <c r="AU181" s="209" t="s">
        <v>92</v>
      </c>
      <c r="AV181" s="13" t="s">
        <v>92</v>
      </c>
      <c r="AW181" s="13" t="s">
        <v>42</v>
      </c>
      <c r="AX181" s="13" t="s">
        <v>90</v>
      </c>
      <c r="AY181" s="209" t="s">
        <v>152</v>
      </c>
    </row>
    <row r="182" spans="1:65" s="2" customFormat="1" ht="14.4" customHeight="1">
      <c r="A182" s="35"/>
      <c r="B182" s="36"/>
      <c r="C182" s="181" t="s">
        <v>366</v>
      </c>
      <c r="D182" s="181" t="s">
        <v>155</v>
      </c>
      <c r="E182" s="182" t="s">
        <v>367</v>
      </c>
      <c r="F182" s="183" t="s">
        <v>368</v>
      </c>
      <c r="G182" s="184" t="s">
        <v>216</v>
      </c>
      <c r="H182" s="185">
        <v>8.5</v>
      </c>
      <c r="I182" s="186"/>
      <c r="J182" s="187">
        <f>ROUND(I182*H182,2)</f>
        <v>0</v>
      </c>
      <c r="K182" s="183" t="s">
        <v>209</v>
      </c>
      <c r="L182" s="40"/>
      <c r="M182" s="188" t="s">
        <v>44</v>
      </c>
      <c r="N182" s="189" t="s">
        <v>53</v>
      </c>
      <c r="O182" s="65"/>
      <c r="P182" s="190">
        <f>O182*H182</f>
        <v>0</v>
      </c>
      <c r="Q182" s="190">
        <v>5.3400000000000001E-3</v>
      </c>
      <c r="R182" s="190">
        <f>Q182*H182</f>
        <v>4.539E-2</v>
      </c>
      <c r="S182" s="190">
        <v>0</v>
      </c>
      <c r="T182" s="19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2" t="s">
        <v>175</v>
      </c>
      <c r="AT182" s="192" t="s">
        <v>155</v>
      </c>
      <c r="AU182" s="192" t="s">
        <v>92</v>
      </c>
      <c r="AY182" s="17" t="s">
        <v>152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7" t="s">
        <v>90</v>
      </c>
      <c r="BK182" s="193">
        <f>ROUND(I182*H182,2)</f>
        <v>0</v>
      </c>
      <c r="BL182" s="17" t="s">
        <v>175</v>
      </c>
      <c r="BM182" s="192" t="s">
        <v>369</v>
      </c>
    </row>
    <row r="183" spans="1:65" s="13" customFormat="1" ht="10.199999999999999">
      <c r="B183" s="199"/>
      <c r="C183" s="200"/>
      <c r="D183" s="194" t="s">
        <v>163</v>
      </c>
      <c r="E183" s="201" t="s">
        <v>44</v>
      </c>
      <c r="F183" s="202" t="s">
        <v>353</v>
      </c>
      <c r="G183" s="200"/>
      <c r="H183" s="203">
        <v>8.5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163</v>
      </c>
      <c r="AU183" s="209" t="s">
        <v>92</v>
      </c>
      <c r="AV183" s="13" t="s">
        <v>92</v>
      </c>
      <c r="AW183" s="13" t="s">
        <v>42</v>
      </c>
      <c r="AX183" s="13" t="s">
        <v>90</v>
      </c>
      <c r="AY183" s="209" t="s">
        <v>152</v>
      </c>
    </row>
    <row r="184" spans="1:65" s="2" customFormat="1" ht="14.4" customHeight="1">
      <c r="A184" s="35"/>
      <c r="B184" s="36"/>
      <c r="C184" s="181" t="s">
        <v>370</v>
      </c>
      <c r="D184" s="181" t="s">
        <v>155</v>
      </c>
      <c r="E184" s="182" t="s">
        <v>371</v>
      </c>
      <c r="F184" s="183" t="s">
        <v>372</v>
      </c>
      <c r="G184" s="184" t="s">
        <v>216</v>
      </c>
      <c r="H184" s="185">
        <v>8.5</v>
      </c>
      <c r="I184" s="186"/>
      <c r="J184" s="187">
        <f>ROUND(I184*H184,2)</f>
        <v>0</v>
      </c>
      <c r="K184" s="183" t="s">
        <v>209</v>
      </c>
      <c r="L184" s="40"/>
      <c r="M184" s="188" t="s">
        <v>44</v>
      </c>
      <c r="N184" s="189" t="s">
        <v>53</v>
      </c>
      <c r="O184" s="65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2" t="s">
        <v>175</v>
      </c>
      <c r="AT184" s="192" t="s">
        <v>155</v>
      </c>
      <c r="AU184" s="192" t="s">
        <v>92</v>
      </c>
      <c r="AY184" s="17" t="s">
        <v>152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7" t="s">
        <v>90</v>
      </c>
      <c r="BK184" s="193">
        <f>ROUND(I184*H184,2)</f>
        <v>0</v>
      </c>
      <c r="BL184" s="17" t="s">
        <v>175</v>
      </c>
      <c r="BM184" s="192" t="s">
        <v>373</v>
      </c>
    </row>
    <row r="185" spans="1:65" s="13" customFormat="1" ht="10.199999999999999">
      <c r="B185" s="199"/>
      <c r="C185" s="200"/>
      <c r="D185" s="194" t="s">
        <v>163</v>
      </c>
      <c r="E185" s="201" t="s">
        <v>44</v>
      </c>
      <c r="F185" s="202" t="s">
        <v>353</v>
      </c>
      <c r="G185" s="200"/>
      <c r="H185" s="203">
        <v>8.5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163</v>
      </c>
      <c r="AU185" s="209" t="s">
        <v>92</v>
      </c>
      <c r="AV185" s="13" t="s">
        <v>92</v>
      </c>
      <c r="AW185" s="13" t="s">
        <v>42</v>
      </c>
      <c r="AX185" s="13" t="s">
        <v>90</v>
      </c>
      <c r="AY185" s="209" t="s">
        <v>152</v>
      </c>
    </row>
    <row r="186" spans="1:65" s="2" customFormat="1" ht="14.4" customHeight="1">
      <c r="A186" s="35"/>
      <c r="B186" s="36"/>
      <c r="C186" s="181" t="s">
        <v>374</v>
      </c>
      <c r="D186" s="181" t="s">
        <v>155</v>
      </c>
      <c r="E186" s="182" t="s">
        <v>375</v>
      </c>
      <c r="F186" s="183" t="s">
        <v>376</v>
      </c>
      <c r="G186" s="184" t="s">
        <v>216</v>
      </c>
      <c r="H186" s="185">
        <v>8.5</v>
      </c>
      <c r="I186" s="186"/>
      <c r="J186" s="187">
        <f>ROUND(I186*H186,2)</f>
        <v>0</v>
      </c>
      <c r="K186" s="183" t="s">
        <v>209</v>
      </c>
      <c r="L186" s="40"/>
      <c r="M186" s="188" t="s">
        <v>44</v>
      </c>
      <c r="N186" s="189" t="s">
        <v>53</v>
      </c>
      <c r="O186" s="65"/>
      <c r="P186" s="190">
        <f>O186*H186</f>
        <v>0</v>
      </c>
      <c r="Q186" s="190">
        <v>9.8999999999999999E-4</v>
      </c>
      <c r="R186" s="190">
        <f>Q186*H186</f>
        <v>8.4150000000000006E-3</v>
      </c>
      <c r="S186" s="190">
        <v>0</v>
      </c>
      <c r="T186" s="19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2" t="s">
        <v>175</v>
      </c>
      <c r="AT186" s="192" t="s">
        <v>155</v>
      </c>
      <c r="AU186" s="192" t="s">
        <v>92</v>
      </c>
      <c r="AY186" s="17" t="s">
        <v>152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7" t="s">
        <v>90</v>
      </c>
      <c r="BK186" s="193">
        <f>ROUND(I186*H186,2)</f>
        <v>0</v>
      </c>
      <c r="BL186" s="17" t="s">
        <v>175</v>
      </c>
      <c r="BM186" s="192" t="s">
        <v>377</v>
      </c>
    </row>
    <row r="187" spans="1:65" s="13" customFormat="1" ht="10.199999999999999">
      <c r="B187" s="199"/>
      <c r="C187" s="200"/>
      <c r="D187" s="194" t="s">
        <v>163</v>
      </c>
      <c r="E187" s="201" t="s">
        <v>44</v>
      </c>
      <c r="F187" s="202" t="s">
        <v>353</v>
      </c>
      <c r="G187" s="200"/>
      <c r="H187" s="203">
        <v>8.5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163</v>
      </c>
      <c r="AU187" s="209" t="s">
        <v>92</v>
      </c>
      <c r="AV187" s="13" t="s">
        <v>92</v>
      </c>
      <c r="AW187" s="13" t="s">
        <v>42</v>
      </c>
      <c r="AX187" s="13" t="s">
        <v>90</v>
      </c>
      <c r="AY187" s="209" t="s">
        <v>152</v>
      </c>
    </row>
    <row r="188" spans="1:65" s="2" customFormat="1" ht="14.4" customHeight="1">
      <c r="A188" s="35"/>
      <c r="B188" s="36"/>
      <c r="C188" s="181" t="s">
        <v>378</v>
      </c>
      <c r="D188" s="181" t="s">
        <v>155</v>
      </c>
      <c r="E188" s="182" t="s">
        <v>379</v>
      </c>
      <c r="F188" s="183" t="s">
        <v>380</v>
      </c>
      <c r="G188" s="184" t="s">
        <v>216</v>
      </c>
      <c r="H188" s="185">
        <v>8.5</v>
      </c>
      <c r="I188" s="186"/>
      <c r="J188" s="187">
        <f>ROUND(I188*H188,2)</f>
        <v>0</v>
      </c>
      <c r="K188" s="183" t="s">
        <v>209</v>
      </c>
      <c r="L188" s="40"/>
      <c r="M188" s="188" t="s">
        <v>44</v>
      </c>
      <c r="N188" s="189" t="s">
        <v>53</v>
      </c>
      <c r="O188" s="65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2" t="s">
        <v>175</v>
      </c>
      <c r="AT188" s="192" t="s">
        <v>155</v>
      </c>
      <c r="AU188" s="192" t="s">
        <v>92</v>
      </c>
      <c r="AY188" s="17" t="s">
        <v>152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7" t="s">
        <v>90</v>
      </c>
      <c r="BK188" s="193">
        <f>ROUND(I188*H188,2)</f>
        <v>0</v>
      </c>
      <c r="BL188" s="17" t="s">
        <v>175</v>
      </c>
      <c r="BM188" s="192" t="s">
        <v>381</v>
      </c>
    </row>
    <row r="189" spans="1:65" s="13" customFormat="1" ht="10.199999999999999">
      <c r="B189" s="199"/>
      <c r="C189" s="200"/>
      <c r="D189" s="194" t="s">
        <v>163</v>
      </c>
      <c r="E189" s="201" t="s">
        <v>44</v>
      </c>
      <c r="F189" s="202" t="s">
        <v>353</v>
      </c>
      <c r="G189" s="200"/>
      <c r="H189" s="203">
        <v>8.5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163</v>
      </c>
      <c r="AU189" s="209" t="s">
        <v>92</v>
      </c>
      <c r="AV189" s="13" t="s">
        <v>92</v>
      </c>
      <c r="AW189" s="13" t="s">
        <v>42</v>
      </c>
      <c r="AX189" s="13" t="s">
        <v>90</v>
      </c>
      <c r="AY189" s="209" t="s">
        <v>152</v>
      </c>
    </row>
    <row r="190" spans="1:65" s="2" customFormat="1" ht="14.4" customHeight="1">
      <c r="A190" s="35"/>
      <c r="B190" s="36"/>
      <c r="C190" s="181" t="s">
        <v>382</v>
      </c>
      <c r="D190" s="181" t="s">
        <v>155</v>
      </c>
      <c r="E190" s="182" t="s">
        <v>383</v>
      </c>
      <c r="F190" s="183" t="s">
        <v>384</v>
      </c>
      <c r="G190" s="184" t="s">
        <v>216</v>
      </c>
      <c r="H190" s="185">
        <v>8.5</v>
      </c>
      <c r="I190" s="186"/>
      <c r="J190" s="187">
        <f>ROUND(I190*H190,2)</f>
        <v>0</v>
      </c>
      <c r="K190" s="183" t="s">
        <v>209</v>
      </c>
      <c r="L190" s="40"/>
      <c r="M190" s="188" t="s">
        <v>44</v>
      </c>
      <c r="N190" s="189" t="s">
        <v>53</v>
      </c>
      <c r="O190" s="65"/>
      <c r="P190" s="190">
        <f>O190*H190</f>
        <v>0</v>
      </c>
      <c r="Q190" s="190">
        <v>3.15E-3</v>
      </c>
      <c r="R190" s="190">
        <f>Q190*H190</f>
        <v>2.6775E-2</v>
      </c>
      <c r="S190" s="190">
        <v>0</v>
      </c>
      <c r="T190" s="19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2" t="s">
        <v>175</v>
      </c>
      <c r="AT190" s="192" t="s">
        <v>155</v>
      </c>
      <c r="AU190" s="192" t="s">
        <v>92</v>
      </c>
      <c r="AY190" s="17" t="s">
        <v>152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7" t="s">
        <v>90</v>
      </c>
      <c r="BK190" s="193">
        <f>ROUND(I190*H190,2)</f>
        <v>0</v>
      </c>
      <c r="BL190" s="17" t="s">
        <v>175</v>
      </c>
      <c r="BM190" s="192" t="s">
        <v>385</v>
      </c>
    </row>
    <row r="191" spans="1:65" s="13" customFormat="1" ht="10.199999999999999">
      <c r="B191" s="199"/>
      <c r="C191" s="200"/>
      <c r="D191" s="194" t="s">
        <v>163</v>
      </c>
      <c r="E191" s="201" t="s">
        <v>44</v>
      </c>
      <c r="F191" s="202" t="s">
        <v>353</v>
      </c>
      <c r="G191" s="200"/>
      <c r="H191" s="203">
        <v>8.5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163</v>
      </c>
      <c r="AU191" s="209" t="s">
        <v>92</v>
      </c>
      <c r="AV191" s="13" t="s">
        <v>92</v>
      </c>
      <c r="AW191" s="13" t="s">
        <v>42</v>
      </c>
      <c r="AX191" s="13" t="s">
        <v>90</v>
      </c>
      <c r="AY191" s="209" t="s">
        <v>152</v>
      </c>
    </row>
    <row r="192" spans="1:65" s="2" customFormat="1" ht="14.4" customHeight="1">
      <c r="A192" s="35"/>
      <c r="B192" s="36"/>
      <c r="C192" s="181" t="s">
        <v>386</v>
      </c>
      <c r="D192" s="181" t="s">
        <v>155</v>
      </c>
      <c r="E192" s="182" t="s">
        <v>387</v>
      </c>
      <c r="F192" s="183" t="s">
        <v>388</v>
      </c>
      <c r="G192" s="184" t="s">
        <v>216</v>
      </c>
      <c r="H192" s="185">
        <v>8.5</v>
      </c>
      <c r="I192" s="186"/>
      <c r="J192" s="187">
        <f>ROUND(I192*H192,2)</f>
        <v>0</v>
      </c>
      <c r="K192" s="183" t="s">
        <v>209</v>
      </c>
      <c r="L192" s="40"/>
      <c r="M192" s="188" t="s">
        <v>44</v>
      </c>
      <c r="N192" s="189" t="s">
        <v>53</v>
      </c>
      <c r="O192" s="65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2" t="s">
        <v>175</v>
      </c>
      <c r="AT192" s="192" t="s">
        <v>155</v>
      </c>
      <c r="AU192" s="192" t="s">
        <v>92</v>
      </c>
      <c r="AY192" s="17" t="s">
        <v>152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7" t="s">
        <v>90</v>
      </c>
      <c r="BK192" s="193">
        <f>ROUND(I192*H192,2)</f>
        <v>0</v>
      </c>
      <c r="BL192" s="17" t="s">
        <v>175</v>
      </c>
      <c r="BM192" s="192" t="s">
        <v>389</v>
      </c>
    </row>
    <row r="193" spans="1:65" s="13" customFormat="1" ht="10.199999999999999">
      <c r="B193" s="199"/>
      <c r="C193" s="200"/>
      <c r="D193" s="194" t="s">
        <v>163</v>
      </c>
      <c r="E193" s="201" t="s">
        <v>44</v>
      </c>
      <c r="F193" s="202" t="s">
        <v>353</v>
      </c>
      <c r="G193" s="200"/>
      <c r="H193" s="203">
        <v>8.5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163</v>
      </c>
      <c r="AU193" s="209" t="s">
        <v>92</v>
      </c>
      <c r="AV193" s="13" t="s">
        <v>92</v>
      </c>
      <c r="AW193" s="13" t="s">
        <v>42</v>
      </c>
      <c r="AX193" s="13" t="s">
        <v>90</v>
      </c>
      <c r="AY193" s="209" t="s">
        <v>152</v>
      </c>
    </row>
    <row r="194" spans="1:65" s="2" customFormat="1" ht="14.4" customHeight="1">
      <c r="A194" s="35"/>
      <c r="B194" s="36"/>
      <c r="C194" s="181" t="s">
        <v>390</v>
      </c>
      <c r="D194" s="181" t="s">
        <v>155</v>
      </c>
      <c r="E194" s="182" t="s">
        <v>391</v>
      </c>
      <c r="F194" s="183" t="s">
        <v>392</v>
      </c>
      <c r="G194" s="184" t="s">
        <v>216</v>
      </c>
      <c r="H194" s="185">
        <v>8.5</v>
      </c>
      <c r="I194" s="186"/>
      <c r="J194" s="187">
        <f>ROUND(I194*H194,2)</f>
        <v>0</v>
      </c>
      <c r="K194" s="183" t="s">
        <v>209</v>
      </c>
      <c r="L194" s="40"/>
      <c r="M194" s="188" t="s">
        <v>44</v>
      </c>
      <c r="N194" s="189" t="s">
        <v>53</v>
      </c>
      <c r="O194" s="65"/>
      <c r="P194" s="190">
        <f>O194*H194</f>
        <v>0</v>
      </c>
      <c r="Q194" s="190">
        <v>1.16E-3</v>
      </c>
      <c r="R194" s="190">
        <f>Q194*H194</f>
        <v>9.8600000000000007E-3</v>
      </c>
      <c r="S194" s="190">
        <v>0</v>
      </c>
      <c r="T194" s="19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2" t="s">
        <v>175</v>
      </c>
      <c r="AT194" s="192" t="s">
        <v>155</v>
      </c>
      <c r="AU194" s="192" t="s">
        <v>92</v>
      </c>
      <c r="AY194" s="17" t="s">
        <v>152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7" t="s">
        <v>90</v>
      </c>
      <c r="BK194" s="193">
        <f>ROUND(I194*H194,2)</f>
        <v>0</v>
      </c>
      <c r="BL194" s="17" t="s">
        <v>175</v>
      </c>
      <c r="BM194" s="192" t="s">
        <v>393</v>
      </c>
    </row>
    <row r="195" spans="1:65" s="13" customFormat="1" ht="10.199999999999999">
      <c r="B195" s="199"/>
      <c r="C195" s="200"/>
      <c r="D195" s="194" t="s">
        <v>163</v>
      </c>
      <c r="E195" s="201" t="s">
        <v>44</v>
      </c>
      <c r="F195" s="202" t="s">
        <v>353</v>
      </c>
      <c r="G195" s="200"/>
      <c r="H195" s="203">
        <v>8.5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163</v>
      </c>
      <c r="AU195" s="209" t="s">
        <v>92</v>
      </c>
      <c r="AV195" s="13" t="s">
        <v>92</v>
      </c>
      <c r="AW195" s="13" t="s">
        <v>42</v>
      </c>
      <c r="AX195" s="13" t="s">
        <v>90</v>
      </c>
      <c r="AY195" s="209" t="s">
        <v>152</v>
      </c>
    </row>
    <row r="196" spans="1:65" s="2" customFormat="1" ht="14.4" customHeight="1">
      <c r="A196" s="35"/>
      <c r="B196" s="36"/>
      <c r="C196" s="181" t="s">
        <v>126</v>
      </c>
      <c r="D196" s="181" t="s">
        <v>155</v>
      </c>
      <c r="E196" s="182" t="s">
        <v>394</v>
      </c>
      <c r="F196" s="183" t="s">
        <v>395</v>
      </c>
      <c r="G196" s="184" t="s">
        <v>216</v>
      </c>
      <c r="H196" s="185">
        <v>8.5</v>
      </c>
      <c r="I196" s="186"/>
      <c r="J196" s="187">
        <f>ROUND(I196*H196,2)</f>
        <v>0</v>
      </c>
      <c r="K196" s="183" t="s">
        <v>209</v>
      </c>
      <c r="L196" s="40"/>
      <c r="M196" s="188" t="s">
        <v>44</v>
      </c>
      <c r="N196" s="189" t="s">
        <v>53</v>
      </c>
      <c r="O196" s="65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2" t="s">
        <v>175</v>
      </c>
      <c r="AT196" s="192" t="s">
        <v>155</v>
      </c>
      <c r="AU196" s="192" t="s">
        <v>92</v>
      </c>
      <c r="AY196" s="17" t="s">
        <v>152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7" t="s">
        <v>90</v>
      </c>
      <c r="BK196" s="193">
        <f>ROUND(I196*H196,2)</f>
        <v>0</v>
      </c>
      <c r="BL196" s="17" t="s">
        <v>175</v>
      </c>
      <c r="BM196" s="192" t="s">
        <v>396</v>
      </c>
    </row>
    <row r="197" spans="1:65" s="13" customFormat="1" ht="10.199999999999999">
      <c r="B197" s="199"/>
      <c r="C197" s="200"/>
      <c r="D197" s="194" t="s">
        <v>163</v>
      </c>
      <c r="E197" s="201" t="s">
        <v>44</v>
      </c>
      <c r="F197" s="202" t="s">
        <v>353</v>
      </c>
      <c r="G197" s="200"/>
      <c r="H197" s="203">
        <v>8.5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163</v>
      </c>
      <c r="AU197" s="209" t="s">
        <v>92</v>
      </c>
      <c r="AV197" s="13" t="s">
        <v>92</v>
      </c>
      <c r="AW197" s="13" t="s">
        <v>42</v>
      </c>
      <c r="AX197" s="13" t="s">
        <v>90</v>
      </c>
      <c r="AY197" s="209" t="s">
        <v>152</v>
      </c>
    </row>
    <row r="198" spans="1:65" s="2" customFormat="1" ht="14.4" customHeight="1">
      <c r="A198" s="35"/>
      <c r="B198" s="36"/>
      <c r="C198" s="181" t="s">
        <v>397</v>
      </c>
      <c r="D198" s="181" t="s">
        <v>155</v>
      </c>
      <c r="E198" s="182" t="s">
        <v>398</v>
      </c>
      <c r="F198" s="183" t="s">
        <v>399</v>
      </c>
      <c r="G198" s="184" t="s">
        <v>237</v>
      </c>
      <c r="H198" s="185">
        <v>2</v>
      </c>
      <c r="I198" s="186"/>
      <c r="J198" s="187">
        <f>ROUND(I198*H198,2)</f>
        <v>0</v>
      </c>
      <c r="K198" s="183" t="s">
        <v>44</v>
      </c>
      <c r="L198" s="40"/>
      <c r="M198" s="188" t="s">
        <v>44</v>
      </c>
      <c r="N198" s="189" t="s">
        <v>53</v>
      </c>
      <c r="O198" s="65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2" t="s">
        <v>175</v>
      </c>
      <c r="AT198" s="192" t="s">
        <v>155</v>
      </c>
      <c r="AU198" s="192" t="s">
        <v>92</v>
      </c>
      <c r="AY198" s="17" t="s">
        <v>152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7" t="s">
        <v>90</v>
      </c>
      <c r="BK198" s="193">
        <f>ROUND(I198*H198,2)</f>
        <v>0</v>
      </c>
      <c r="BL198" s="17" t="s">
        <v>175</v>
      </c>
      <c r="BM198" s="192" t="s">
        <v>400</v>
      </c>
    </row>
    <row r="199" spans="1:65" s="2" customFormat="1" ht="19.2">
      <c r="A199" s="35"/>
      <c r="B199" s="36"/>
      <c r="C199" s="37"/>
      <c r="D199" s="194" t="s">
        <v>161</v>
      </c>
      <c r="E199" s="37"/>
      <c r="F199" s="195" t="s">
        <v>401</v>
      </c>
      <c r="G199" s="37"/>
      <c r="H199" s="37"/>
      <c r="I199" s="196"/>
      <c r="J199" s="37"/>
      <c r="K199" s="37"/>
      <c r="L199" s="40"/>
      <c r="M199" s="197"/>
      <c r="N199" s="198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7" t="s">
        <v>161</v>
      </c>
      <c r="AU199" s="17" t="s">
        <v>92</v>
      </c>
    </row>
    <row r="200" spans="1:65" s="13" customFormat="1" ht="10.199999999999999">
      <c r="B200" s="199"/>
      <c r="C200" s="200"/>
      <c r="D200" s="194" t="s">
        <v>163</v>
      </c>
      <c r="E200" s="201" t="s">
        <v>44</v>
      </c>
      <c r="F200" s="202" t="s">
        <v>402</v>
      </c>
      <c r="G200" s="200"/>
      <c r="H200" s="203">
        <v>2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163</v>
      </c>
      <c r="AU200" s="209" t="s">
        <v>92</v>
      </c>
      <c r="AV200" s="13" t="s">
        <v>92</v>
      </c>
      <c r="AW200" s="13" t="s">
        <v>42</v>
      </c>
      <c r="AX200" s="13" t="s">
        <v>90</v>
      </c>
      <c r="AY200" s="209" t="s">
        <v>152</v>
      </c>
    </row>
    <row r="201" spans="1:65" s="12" customFormat="1" ht="22.8" customHeight="1">
      <c r="B201" s="165"/>
      <c r="C201" s="166"/>
      <c r="D201" s="167" t="s">
        <v>81</v>
      </c>
      <c r="E201" s="179" t="s">
        <v>403</v>
      </c>
      <c r="F201" s="179" t="s">
        <v>404</v>
      </c>
      <c r="G201" s="166"/>
      <c r="H201" s="166"/>
      <c r="I201" s="169"/>
      <c r="J201" s="180">
        <f>BK201</f>
        <v>0</v>
      </c>
      <c r="K201" s="166"/>
      <c r="L201" s="171"/>
      <c r="M201" s="172"/>
      <c r="N201" s="173"/>
      <c r="O201" s="173"/>
      <c r="P201" s="174">
        <f>SUM(P202:P206)</f>
        <v>0</v>
      </c>
      <c r="Q201" s="173"/>
      <c r="R201" s="174">
        <f>SUM(R202:R206)</f>
        <v>0</v>
      </c>
      <c r="S201" s="173"/>
      <c r="T201" s="175">
        <f>SUM(T202:T206)</f>
        <v>0</v>
      </c>
      <c r="AR201" s="176" t="s">
        <v>90</v>
      </c>
      <c r="AT201" s="177" t="s">
        <v>81</v>
      </c>
      <c r="AU201" s="177" t="s">
        <v>90</v>
      </c>
      <c r="AY201" s="176" t="s">
        <v>152</v>
      </c>
      <c r="BK201" s="178">
        <f>SUM(BK202:BK206)</f>
        <v>0</v>
      </c>
    </row>
    <row r="202" spans="1:65" s="2" customFormat="1" ht="24.15" customHeight="1">
      <c r="A202" s="35"/>
      <c r="B202" s="36"/>
      <c r="C202" s="181" t="s">
        <v>405</v>
      </c>
      <c r="D202" s="181" t="s">
        <v>155</v>
      </c>
      <c r="E202" s="182" t="s">
        <v>406</v>
      </c>
      <c r="F202" s="183" t="s">
        <v>407</v>
      </c>
      <c r="G202" s="184" t="s">
        <v>408</v>
      </c>
      <c r="H202" s="185">
        <v>2.3220000000000001</v>
      </c>
      <c r="I202" s="186"/>
      <c r="J202" s="187">
        <f>ROUND(I202*H202,2)</f>
        <v>0</v>
      </c>
      <c r="K202" s="183" t="s">
        <v>209</v>
      </c>
      <c r="L202" s="40"/>
      <c r="M202" s="188" t="s">
        <v>44</v>
      </c>
      <c r="N202" s="189" t="s">
        <v>53</v>
      </c>
      <c r="O202" s="65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2" t="s">
        <v>175</v>
      </c>
      <c r="AT202" s="192" t="s">
        <v>155</v>
      </c>
      <c r="AU202" s="192" t="s">
        <v>92</v>
      </c>
      <c r="AY202" s="17" t="s">
        <v>152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7" t="s">
        <v>90</v>
      </c>
      <c r="BK202" s="193">
        <f>ROUND(I202*H202,2)</f>
        <v>0</v>
      </c>
      <c r="BL202" s="17" t="s">
        <v>175</v>
      </c>
      <c r="BM202" s="192" t="s">
        <v>409</v>
      </c>
    </row>
    <row r="203" spans="1:65" s="2" customFormat="1" ht="14.4" customHeight="1">
      <c r="A203" s="35"/>
      <c r="B203" s="36"/>
      <c r="C203" s="181" t="s">
        <v>410</v>
      </c>
      <c r="D203" s="181" t="s">
        <v>155</v>
      </c>
      <c r="E203" s="182" t="s">
        <v>411</v>
      </c>
      <c r="F203" s="183" t="s">
        <v>412</v>
      </c>
      <c r="G203" s="184" t="s">
        <v>408</v>
      </c>
      <c r="H203" s="185">
        <v>2.3220000000000001</v>
      </c>
      <c r="I203" s="186"/>
      <c r="J203" s="187">
        <f>ROUND(I203*H203,2)</f>
        <v>0</v>
      </c>
      <c r="K203" s="183" t="s">
        <v>209</v>
      </c>
      <c r="L203" s="40"/>
      <c r="M203" s="188" t="s">
        <v>44</v>
      </c>
      <c r="N203" s="189" t="s">
        <v>53</v>
      </c>
      <c r="O203" s="65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2" t="s">
        <v>175</v>
      </c>
      <c r="AT203" s="192" t="s">
        <v>155</v>
      </c>
      <c r="AU203" s="192" t="s">
        <v>92</v>
      </c>
      <c r="AY203" s="17" t="s">
        <v>152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7" t="s">
        <v>90</v>
      </c>
      <c r="BK203" s="193">
        <f>ROUND(I203*H203,2)</f>
        <v>0</v>
      </c>
      <c r="BL203" s="17" t="s">
        <v>175</v>
      </c>
      <c r="BM203" s="192" t="s">
        <v>413</v>
      </c>
    </row>
    <row r="204" spans="1:65" s="2" customFormat="1" ht="24.15" customHeight="1">
      <c r="A204" s="35"/>
      <c r="B204" s="36"/>
      <c r="C204" s="181" t="s">
        <v>414</v>
      </c>
      <c r="D204" s="181" t="s">
        <v>155</v>
      </c>
      <c r="E204" s="182" t="s">
        <v>415</v>
      </c>
      <c r="F204" s="183" t="s">
        <v>416</v>
      </c>
      <c r="G204" s="184" t="s">
        <v>408</v>
      </c>
      <c r="H204" s="185">
        <v>2.3220000000000001</v>
      </c>
      <c r="I204" s="186"/>
      <c r="J204" s="187">
        <f>ROUND(I204*H204,2)</f>
        <v>0</v>
      </c>
      <c r="K204" s="183" t="s">
        <v>209</v>
      </c>
      <c r="L204" s="40"/>
      <c r="M204" s="188" t="s">
        <v>44</v>
      </c>
      <c r="N204" s="189" t="s">
        <v>53</v>
      </c>
      <c r="O204" s="65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2" t="s">
        <v>175</v>
      </c>
      <c r="AT204" s="192" t="s">
        <v>155</v>
      </c>
      <c r="AU204" s="192" t="s">
        <v>92</v>
      </c>
      <c r="AY204" s="17" t="s">
        <v>152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7" t="s">
        <v>90</v>
      </c>
      <c r="BK204" s="193">
        <f>ROUND(I204*H204,2)</f>
        <v>0</v>
      </c>
      <c r="BL204" s="17" t="s">
        <v>175</v>
      </c>
      <c r="BM204" s="192" t="s">
        <v>417</v>
      </c>
    </row>
    <row r="205" spans="1:65" s="2" customFormat="1" ht="24.15" customHeight="1">
      <c r="A205" s="35"/>
      <c r="B205" s="36"/>
      <c r="C205" s="181" t="s">
        <v>418</v>
      </c>
      <c r="D205" s="181" t="s">
        <v>155</v>
      </c>
      <c r="E205" s="182" t="s">
        <v>419</v>
      </c>
      <c r="F205" s="183" t="s">
        <v>420</v>
      </c>
      <c r="G205" s="184" t="s">
        <v>408</v>
      </c>
      <c r="H205" s="185">
        <v>1.8220000000000001</v>
      </c>
      <c r="I205" s="186"/>
      <c r="J205" s="187">
        <f>ROUND(I205*H205,2)</f>
        <v>0</v>
      </c>
      <c r="K205" s="183" t="s">
        <v>209</v>
      </c>
      <c r="L205" s="40"/>
      <c r="M205" s="188" t="s">
        <v>44</v>
      </c>
      <c r="N205" s="189" t="s">
        <v>53</v>
      </c>
      <c r="O205" s="65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2" t="s">
        <v>175</v>
      </c>
      <c r="AT205" s="192" t="s">
        <v>155</v>
      </c>
      <c r="AU205" s="192" t="s">
        <v>92</v>
      </c>
      <c r="AY205" s="17" t="s">
        <v>152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7" t="s">
        <v>90</v>
      </c>
      <c r="BK205" s="193">
        <f>ROUND(I205*H205,2)</f>
        <v>0</v>
      </c>
      <c r="BL205" s="17" t="s">
        <v>175</v>
      </c>
      <c r="BM205" s="192" t="s">
        <v>421</v>
      </c>
    </row>
    <row r="206" spans="1:65" s="13" customFormat="1" ht="10.199999999999999">
      <c r="B206" s="199"/>
      <c r="C206" s="200"/>
      <c r="D206" s="194" t="s">
        <v>163</v>
      </c>
      <c r="E206" s="201" t="s">
        <v>44</v>
      </c>
      <c r="F206" s="202" t="s">
        <v>422</v>
      </c>
      <c r="G206" s="200"/>
      <c r="H206" s="203">
        <v>1.8220000000000001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163</v>
      </c>
      <c r="AU206" s="209" t="s">
        <v>92</v>
      </c>
      <c r="AV206" s="13" t="s">
        <v>92</v>
      </c>
      <c r="AW206" s="13" t="s">
        <v>42</v>
      </c>
      <c r="AX206" s="13" t="s">
        <v>90</v>
      </c>
      <c r="AY206" s="209" t="s">
        <v>152</v>
      </c>
    </row>
    <row r="207" spans="1:65" s="12" customFormat="1" ht="22.8" customHeight="1">
      <c r="B207" s="165"/>
      <c r="C207" s="166"/>
      <c r="D207" s="167" t="s">
        <v>81</v>
      </c>
      <c r="E207" s="179" t="s">
        <v>423</v>
      </c>
      <c r="F207" s="179" t="s">
        <v>424</v>
      </c>
      <c r="G207" s="166"/>
      <c r="H207" s="166"/>
      <c r="I207" s="169"/>
      <c r="J207" s="180">
        <f>BK207</f>
        <v>0</v>
      </c>
      <c r="K207" s="166"/>
      <c r="L207" s="171"/>
      <c r="M207" s="172"/>
      <c r="N207" s="173"/>
      <c r="O207" s="173"/>
      <c r="P207" s="174">
        <f>P208</f>
        <v>0</v>
      </c>
      <c r="Q207" s="173"/>
      <c r="R207" s="174">
        <f>R208</f>
        <v>0</v>
      </c>
      <c r="S207" s="173"/>
      <c r="T207" s="175">
        <f>T208</f>
        <v>0</v>
      </c>
      <c r="AR207" s="176" t="s">
        <v>90</v>
      </c>
      <c r="AT207" s="177" t="s">
        <v>81</v>
      </c>
      <c r="AU207" s="177" t="s">
        <v>90</v>
      </c>
      <c r="AY207" s="176" t="s">
        <v>152</v>
      </c>
      <c r="BK207" s="178">
        <f>BK208</f>
        <v>0</v>
      </c>
    </row>
    <row r="208" spans="1:65" s="2" customFormat="1" ht="37.799999999999997" customHeight="1">
      <c r="A208" s="35"/>
      <c r="B208" s="36"/>
      <c r="C208" s="181" t="s">
        <v>425</v>
      </c>
      <c r="D208" s="181" t="s">
        <v>155</v>
      </c>
      <c r="E208" s="182" t="s">
        <v>426</v>
      </c>
      <c r="F208" s="183" t="s">
        <v>427</v>
      </c>
      <c r="G208" s="184" t="s">
        <v>408</v>
      </c>
      <c r="H208" s="185">
        <v>1.7849999999999999</v>
      </c>
      <c r="I208" s="186"/>
      <c r="J208" s="187">
        <f>ROUND(I208*H208,2)</f>
        <v>0</v>
      </c>
      <c r="K208" s="183" t="s">
        <v>209</v>
      </c>
      <c r="L208" s="40"/>
      <c r="M208" s="188" t="s">
        <v>44</v>
      </c>
      <c r="N208" s="189" t="s">
        <v>53</v>
      </c>
      <c r="O208" s="65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2" t="s">
        <v>175</v>
      </c>
      <c r="AT208" s="192" t="s">
        <v>155</v>
      </c>
      <c r="AU208" s="192" t="s">
        <v>92</v>
      </c>
      <c r="AY208" s="17" t="s">
        <v>152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7" t="s">
        <v>90</v>
      </c>
      <c r="BK208" s="193">
        <f>ROUND(I208*H208,2)</f>
        <v>0</v>
      </c>
      <c r="BL208" s="17" t="s">
        <v>175</v>
      </c>
      <c r="BM208" s="192" t="s">
        <v>428</v>
      </c>
    </row>
    <row r="209" spans="1:65" s="12" customFormat="1" ht="25.95" customHeight="1">
      <c r="B209" s="165"/>
      <c r="C209" s="166"/>
      <c r="D209" s="167" t="s">
        <v>81</v>
      </c>
      <c r="E209" s="168" t="s">
        <v>429</v>
      </c>
      <c r="F209" s="168" t="s">
        <v>430</v>
      </c>
      <c r="G209" s="166"/>
      <c r="H209" s="166"/>
      <c r="I209" s="169"/>
      <c r="J209" s="170">
        <f>BK209</f>
        <v>0</v>
      </c>
      <c r="K209" s="166"/>
      <c r="L209" s="171"/>
      <c r="M209" s="172"/>
      <c r="N209" s="173"/>
      <c r="O209" s="173"/>
      <c r="P209" s="174">
        <f>P210+P223+P280+P303+P341+P346</f>
        <v>0</v>
      </c>
      <c r="Q209" s="173"/>
      <c r="R209" s="174">
        <f>R210+R223+R280+R303+R341+R346</f>
        <v>0.8436104000000002</v>
      </c>
      <c r="S209" s="173"/>
      <c r="T209" s="175">
        <f>T210+T223+T280+T303+T341+T346</f>
        <v>0.5</v>
      </c>
      <c r="AR209" s="176" t="s">
        <v>92</v>
      </c>
      <c r="AT209" s="177" t="s">
        <v>81</v>
      </c>
      <c r="AU209" s="177" t="s">
        <v>82</v>
      </c>
      <c r="AY209" s="176" t="s">
        <v>152</v>
      </c>
      <c r="BK209" s="178">
        <f>BK210+BK223+BK280+BK303+BK341+BK346</f>
        <v>0</v>
      </c>
    </row>
    <row r="210" spans="1:65" s="12" customFormat="1" ht="22.8" customHeight="1">
      <c r="B210" s="165"/>
      <c r="C210" s="166"/>
      <c r="D210" s="167" t="s">
        <v>81</v>
      </c>
      <c r="E210" s="179" t="s">
        <v>431</v>
      </c>
      <c r="F210" s="179" t="s">
        <v>432</v>
      </c>
      <c r="G210" s="166"/>
      <c r="H210" s="166"/>
      <c r="I210" s="169"/>
      <c r="J210" s="180">
        <f>BK210</f>
        <v>0</v>
      </c>
      <c r="K210" s="166"/>
      <c r="L210" s="171"/>
      <c r="M210" s="172"/>
      <c r="N210" s="173"/>
      <c r="O210" s="173"/>
      <c r="P210" s="174">
        <f>SUM(P211:P222)</f>
        <v>0</v>
      </c>
      <c r="Q210" s="173"/>
      <c r="R210" s="174">
        <f>SUM(R211:R222)</f>
        <v>5.5319920000000002E-2</v>
      </c>
      <c r="S210" s="173"/>
      <c r="T210" s="175">
        <f>SUM(T211:T222)</f>
        <v>0</v>
      </c>
      <c r="AR210" s="176" t="s">
        <v>92</v>
      </c>
      <c r="AT210" s="177" t="s">
        <v>81</v>
      </c>
      <c r="AU210" s="177" t="s">
        <v>90</v>
      </c>
      <c r="AY210" s="176" t="s">
        <v>152</v>
      </c>
      <c r="BK210" s="178">
        <f>SUM(BK211:BK222)</f>
        <v>0</v>
      </c>
    </row>
    <row r="211" spans="1:65" s="2" customFormat="1" ht="14.4" customHeight="1">
      <c r="A211" s="35"/>
      <c r="B211" s="36"/>
      <c r="C211" s="181" t="s">
        <v>433</v>
      </c>
      <c r="D211" s="181" t="s">
        <v>155</v>
      </c>
      <c r="E211" s="182" t="s">
        <v>434</v>
      </c>
      <c r="F211" s="183" t="s">
        <v>435</v>
      </c>
      <c r="G211" s="184" t="s">
        <v>237</v>
      </c>
      <c r="H211" s="185">
        <v>1</v>
      </c>
      <c r="I211" s="186"/>
      <c r="J211" s="187">
        <f>ROUND(I211*H211,2)</f>
        <v>0</v>
      </c>
      <c r="K211" s="183" t="s">
        <v>209</v>
      </c>
      <c r="L211" s="40"/>
      <c r="M211" s="188" t="s">
        <v>44</v>
      </c>
      <c r="N211" s="189" t="s">
        <v>53</v>
      </c>
      <c r="O211" s="65"/>
      <c r="P211" s="190">
        <f>O211*H211</f>
        <v>0</v>
      </c>
      <c r="Q211" s="190">
        <v>2.7E-4</v>
      </c>
      <c r="R211" s="190">
        <f>Q211*H211</f>
        <v>2.7E-4</v>
      </c>
      <c r="S211" s="190">
        <v>0</v>
      </c>
      <c r="T211" s="19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2" t="s">
        <v>285</v>
      </c>
      <c r="AT211" s="192" t="s">
        <v>155</v>
      </c>
      <c r="AU211" s="192" t="s">
        <v>92</v>
      </c>
      <c r="AY211" s="17" t="s">
        <v>152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7" t="s">
        <v>90</v>
      </c>
      <c r="BK211" s="193">
        <f>ROUND(I211*H211,2)</f>
        <v>0</v>
      </c>
      <c r="BL211" s="17" t="s">
        <v>285</v>
      </c>
      <c r="BM211" s="192" t="s">
        <v>436</v>
      </c>
    </row>
    <row r="212" spans="1:65" s="13" customFormat="1" ht="10.199999999999999">
      <c r="B212" s="199"/>
      <c r="C212" s="200"/>
      <c r="D212" s="194" t="s">
        <v>163</v>
      </c>
      <c r="E212" s="201" t="s">
        <v>44</v>
      </c>
      <c r="F212" s="202" t="s">
        <v>90</v>
      </c>
      <c r="G212" s="200"/>
      <c r="H212" s="203">
        <v>1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163</v>
      </c>
      <c r="AU212" s="209" t="s">
        <v>92</v>
      </c>
      <c r="AV212" s="13" t="s">
        <v>92</v>
      </c>
      <c r="AW212" s="13" t="s">
        <v>42</v>
      </c>
      <c r="AX212" s="13" t="s">
        <v>90</v>
      </c>
      <c r="AY212" s="209" t="s">
        <v>152</v>
      </c>
    </row>
    <row r="213" spans="1:65" s="2" customFormat="1" ht="14.4" customHeight="1">
      <c r="A213" s="35"/>
      <c r="B213" s="36"/>
      <c r="C213" s="224" t="s">
        <v>437</v>
      </c>
      <c r="D213" s="224" t="s">
        <v>228</v>
      </c>
      <c r="E213" s="225" t="s">
        <v>438</v>
      </c>
      <c r="F213" s="226" t="s">
        <v>439</v>
      </c>
      <c r="G213" s="227" t="s">
        <v>216</v>
      </c>
      <c r="H213" s="228">
        <v>0.89300000000000002</v>
      </c>
      <c r="I213" s="229"/>
      <c r="J213" s="230">
        <f>ROUND(I213*H213,2)</f>
        <v>0</v>
      </c>
      <c r="K213" s="226" t="s">
        <v>209</v>
      </c>
      <c r="L213" s="231"/>
      <c r="M213" s="232" t="s">
        <v>44</v>
      </c>
      <c r="N213" s="233" t="s">
        <v>53</v>
      </c>
      <c r="O213" s="65"/>
      <c r="P213" s="190">
        <f>O213*H213</f>
        <v>0</v>
      </c>
      <c r="Q213" s="190">
        <v>3.4720000000000001E-2</v>
      </c>
      <c r="R213" s="190">
        <f>Q213*H213</f>
        <v>3.1004960000000002E-2</v>
      </c>
      <c r="S213" s="190">
        <v>0</v>
      </c>
      <c r="T213" s="19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2" t="s">
        <v>358</v>
      </c>
      <c r="AT213" s="192" t="s">
        <v>228</v>
      </c>
      <c r="AU213" s="192" t="s">
        <v>92</v>
      </c>
      <c r="AY213" s="17" t="s">
        <v>152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7" t="s">
        <v>90</v>
      </c>
      <c r="BK213" s="193">
        <f>ROUND(I213*H213,2)</f>
        <v>0</v>
      </c>
      <c r="BL213" s="17" t="s">
        <v>285</v>
      </c>
      <c r="BM213" s="192" t="s">
        <v>440</v>
      </c>
    </row>
    <row r="214" spans="1:65" s="2" customFormat="1" ht="57.6">
      <c r="A214" s="35"/>
      <c r="B214" s="36"/>
      <c r="C214" s="37"/>
      <c r="D214" s="194" t="s">
        <v>161</v>
      </c>
      <c r="E214" s="37"/>
      <c r="F214" s="195" t="s">
        <v>441</v>
      </c>
      <c r="G214" s="37"/>
      <c r="H214" s="37"/>
      <c r="I214" s="196"/>
      <c r="J214" s="37"/>
      <c r="K214" s="37"/>
      <c r="L214" s="40"/>
      <c r="M214" s="197"/>
      <c r="N214" s="198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161</v>
      </c>
      <c r="AU214" s="17" t="s">
        <v>92</v>
      </c>
    </row>
    <row r="215" spans="1:65" s="13" customFormat="1" ht="10.199999999999999">
      <c r="B215" s="199"/>
      <c r="C215" s="200"/>
      <c r="D215" s="194" t="s">
        <v>163</v>
      </c>
      <c r="E215" s="201" t="s">
        <v>44</v>
      </c>
      <c r="F215" s="202" t="s">
        <v>442</v>
      </c>
      <c r="G215" s="200"/>
      <c r="H215" s="203">
        <v>0.89300000000000002</v>
      </c>
      <c r="I215" s="204"/>
      <c r="J215" s="200"/>
      <c r="K215" s="200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163</v>
      </c>
      <c r="AU215" s="209" t="s">
        <v>92</v>
      </c>
      <c r="AV215" s="13" t="s">
        <v>92</v>
      </c>
      <c r="AW215" s="13" t="s">
        <v>42</v>
      </c>
      <c r="AX215" s="13" t="s">
        <v>90</v>
      </c>
      <c r="AY215" s="209" t="s">
        <v>152</v>
      </c>
    </row>
    <row r="216" spans="1:65" s="2" customFormat="1" ht="24.15" customHeight="1">
      <c r="A216" s="35"/>
      <c r="B216" s="36"/>
      <c r="C216" s="181" t="s">
        <v>443</v>
      </c>
      <c r="D216" s="181" t="s">
        <v>155</v>
      </c>
      <c r="E216" s="182" t="s">
        <v>444</v>
      </c>
      <c r="F216" s="183" t="s">
        <v>445</v>
      </c>
      <c r="G216" s="184" t="s">
        <v>237</v>
      </c>
      <c r="H216" s="185">
        <v>1</v>
      </c>
      <c r="I216" s="186"/>
      <c r="J216" s="187">
        <f>ROUND(I216*H216,2)</f>
        <v>0</v>
      </c>
      <c r="K216" s="183" t="s">
        <v>209</v>
      </c>
      <c r="L216" s="40"/>
      <c r="M216" s="188" t="s">
        <v>44</v>
      </c>
      <c r="N216" s="189" t="s">
        <v>53</v>
      </c>
      <c r="O216" s="65"/>
      <c r="P216" s="190">
        <f>O216*H216</f>
        <v>0</v>
      </c>
      <c r="Q216" s="190">
        <v>9.2000000000000003E-4</v>
      </c>
      <c r="R216" s="190">
        <f>Q216*H216</f>
        <v>9.2000000000000003E-4</v>
      </c>
      <c r="S216" s="190">
        <v>0</v>
      </c>
      <c r="T216" s="19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2" t="s">
        <v>285</v>
      </c>
      <c r="AT216" s="192" t="s">
        <v>155</v>
      </c>
      <c r="AU216" s="192" t="s">
        <v>92</v>
      </c>
      <c r="AY216" s="17" t="s">
        <v>152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7" t="s">
        <v>90</v>
      </c>
      <c r="BK216" s="193">
        <f>ROUND(I216*H216,2)</f>
        <v>0</v>
      </c>
      <c r="BL216" s="17" t="s">
        <v>285</v>
      </c>
      <c r="BM216" s="192" t="s">
        <v>446</v>
      </c>
    </row>
    <row r="217" spans="1:65" s="13" customFormat="1" ht="10.199999999999999">
      <c r="B217" s="199"/>
      <c r="C217" s="200"/>
      <c r="D217" s="194" t="s">
        <v>163</v>
      </c>
      <c r="E217" s="201" t="s">
        <v>44</v>
      </c>
      <c r="F217" s="202" t="s">
        <v>90</v>
      </c>
      <c r="G217" s="200"/>
      <c r="H217" s="203">
        <v>1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163</v>
      </c>
      <c r="AU217" s="209" t="s">
        <v>92</v>
      </c>
      <c r="AV217" s="13" t="s">
        <v>92</v>
      </c>
      <c r="AW217" s="13" t="s">
        <v>42</v>
      </c>
      <c r="AX217" s="13" t="s">
        <v>90</v>
      </c>
      <c r="AY217" s="209" t="s">
        <v>152</v>
      </c>
    </row>
    <row r="218" spans="1:65" s="2" customFormat="1" ht="14.4" customHeight="1">
      <c r="A218" s="35"/>
      <c r="B218" s="36"/>
      <c r="C218" s="224" t="s">
        <v>447</v>
      </c>
      <c r="D218" s="224" t="s">
        <v>228</v>
      </c>
      <c r="E218" s="225" t="s">
        <v>448</v>
      </c>
      <c r="F218" s="226" t="s">
        <v>449</v>
      </c>
      <c r="G218" s="227" t="s">
        <v>216</v>
      </c>
      <c r="H218" s="228">
        <v>0.90900000000000003</v>
      </c>
      <c r="I218" s="229"/>
      <c r="J218" s="230">
        <f>ROUND(I218*H218,2)</f>
        <v>0</v>
      </c>
      <c r="K218" s="226" t="s">
        <v>209</v>
      </c>
      <c r="L218" s="231"/>
      <c r="M218" s="232" t="s">
        <v>44</v>
      </c>
      <c r="N218" s="233" t="s">
        <v>53</v>
      </c>
      <c r="O218" s="65"/>
      <c r="P218" s="190">
        <f>O218*H218</f>
        <v>0</v>
      </c>
      <c r="Q218" s="190">
        <v>2.5440000000000001E-2</v>
      </c>
      <c r="R218" s="190">
        <f>Q218*H218</f>
        <v>2.312496E-2</v>
      </c>
      <c r="S218" s="190">
        <v>0</v>
      </c>
      <c r="T218" s="19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2" t="s">
        <v>358</v>
      </c>
      <c r="AT218" s="192" t="s">
        <v>228</v>
      </c>
      <c r="AU218" s="192" t="s">
        <v>92</v>
      </c>
      <c r="AY218" s="17" t="s">
        <v>152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7" t="s">
        <v>90</v>
      </c>
      <c r="BK218" s="193">
        <f>ROUND(I218*H218,2)</f>
        <v>0</v>
      </c>
      <c r="BL218" s="17" t="s">
        <v>285</v>
      </c>
      <c r="BM218" s="192" t="s">
        <v>450</v>
      </c>
    </row>
    <row r="219" spans="1:65" s="2" customFormat="1" ht="48">
      <c r="A219" s="35"/>
      <c r="B219" s="36"/>
      <c r="C219" s="37"/>
      <c r="D219" s="194" t="s">
        <v>161</v>
      </c>
      <c r="E219" s="37"/>
      <c r="F219" s="195" t="s">
        <v>451</v>
      </c>
      <c r="G219" s="37"/>
      <c r="H219" s="37"/>
      <c r="I219" s="196"/>
      <c r="J219" s="37"/>
      <c r="K219" s="37"/>
      <c r="L219" s="40"/>
      <c r="M219" s="197"/>
      <c r="N219" s="198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7" t="s">
        <v>161</v>
      </c>
      <c r="AU219" s="17" t="s">
        <v>92</v>
      </c>
    </row>
    <row r="220" spans="1:65" s="13" customFormat="1" ht="10.199999999999999">
      <c r="B220" s="199"/>
      <c r="C220" s="200"/>
      <c r="D220" s="194" t="s">
        <v>163</v>
      </c>
      <c r="E220" s="201" t="s">
        <v>44</v>
      </c>
      <c r="F220" s="202" t="s">
        <v>452</v>
      </c>
      <c r="G220" s="200"/>
      <c r="H220" s="203">
        <v>0.90900000000000003</v>
      </c>
      <c r="I220" s="204"/>
      <c r="J220" s="200"/>
      <c r="K220" s="200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163</v>
      </c>
      <c r="AU220" s="209" t="s">
        <v>92</v>
      </c>
      <c r="AV220" s="13" t="s">
        <v>92</v>
      </c>
      <c r="AW220" s="13" t="s">
        <v>42</v>
      </c>
      <c r="AX220" s="13" t="s">
        <v>90</v>
      </c>
      <c r="AY220" s="209" t="s">
        <v>152</v>
      </c>
    </row>
    <row r="221" spans="1:65" s="2" customFormat="1" ht="24.15" customHeight="1">
      <c r="A221" s="35"/>
      <c r="B221" s="36"/>
      <c r="C221" s="181" t="s">
        <v>453</v>
      </c>
      <c r="D221" s="181" t="s">
        <v>155</v>
      </c>
      <c r="E221" s="182" t="s">
        <v>454</v>
      </c>
      <c r="F221" s="183" t="s">
        <v>455</v>
      </c>
      <c r="G221" s="184" t="s">
        <v>408</v>
      </c>
      <c r="H221" s="185">
        <v>5.5E-2</v>
      </c>
      <c r="I221" s="186"/>
      <c r="J221" s="187">
        <f>ROUND(I221*H221,2)</f>
        <v>0</v>
      </c>
      <c r="K221" s="183" t="s">
        <v>209</v>
      </c>
      <c r="L221" s="40"/>
      <c r="M221" s="188" t="s">
        <v>44</v>
      </c>
      <c r="N221" s="189" t="s">
        <v>53</v>
      </c>
      <c r="O221" s="65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2" t="s">
        <v>285</v>
      </c>
      <c r="AT221" s="192" t="s">
        <v>155</v>
      </c>
      <c r="AU221" s="192" t="s">
        <v>92</v>
      </c>
      <c r="AY221" s="17" t="s">
        <v>152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7" t="s">
        <v>90</v>
      </c>
      <c r="BK221" s="193">
        <f>ROUND(I221*H221,2)</f>
        <v>0</v>
      </c>
      <c r="BL221" s="17" t="s">
        <v>285</v>
      </c>
      <c r="BM221" s="192" t="s">
        <v>456</v>
      </c>
    </row>
    <row r="222" spans="1:65" s="2" customFormat="1" ht="24.15" customHeight="1">
      <c r="A222" s="35"/>
      <c r="B222" s="36"/>
      <c r="C222" s="181" t="s">
        <v>457</v>
      </c>
      <c r="D222" s="181" t="s">
        <v>155</v>
      </c>
      <c r="E222" s="182" t="s">
        <v>458</v>
      </c>
      <c r="F222" s="183" t="s">
        <v>459</v>
      </c>
      <c r="G222" s="184" t="s">
        <v>408</v>
      </c>
      <c r="H222" s="185">
        <v>5.5E-2</v>
      </c>
      <c r="I222" s="186"/>
      <c r="J222" s="187">
        <f>ROUND(I222*H222,2)</f>
        <v>0</v>
      </c>
      <c r="K222" s="183" t="s">
        <v>209</v>
      </c>
      <c r="L222" s="40"/>
      <c r="M222" s="188" t="s">
        <v>44</v>
      </c>
      <c r="N222" s="189" t="s">
        <v>53</v>
      </c>
      <c r="O222" s="65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2" t="s">
        <v>285</v>
      </c>
      <c r="AT222" s="192" t="s">
        <v>155</v>
      </c>
      <c r="AU222" s="192" t="s">
        <v>92</v>
      </c>
      <c r="AY222" s="17" t="s">
        <v>152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7" t="s">
        <v>90</v>
      </c>
      <c r="BK222" s="193">
        <f>ROUND(I222*H222,2)</f>
        <v>0</v>
      </c>
      <c r="BL222" s="17" t="s">
        <v>285</v>
      </c>
      <c r="BM222" s="192" t="s">
        <v>460</v>
      </c>
    </row>
    <row r="223" spans="1:65" s="12" customFormat="1" ht="22.8" customHeight="1">
      <c r="B223" s="165"/>
      <c r="C223" s="166"/>
      <c r="D223" s="167" t="s">
        <v>81</v>
      </c>
      <c r="E223" s="179" t="s">
        <v>461</v>
      </c>
      <c r="F223" s="179" t="s">
        <v>462</v>
      </c>
      <c r="G223" s="166"/>
      <c r="H223" s="166"/>
      <c r="I223" s="169"/>
      <c r="J223" s="180">
        <f>BK223</f>
        <v>0</v>
      </c>
      <c r="K223" s="166"/>
      <c r="L223" s="171"/>
      <c r="M223" s="172"/>
      <c r="N223" s="173"/>
      <c r="O223" s="173"/>
      <c r="P223" s="174">
        <f>SUM(P224:P279)</f>
        <v>0</v>
      </c>
      <c r="Q223" s="173"/>
      <c r="R223" s="174">
        <f>SUM(R224:R279)</f>
        <v>0.19279318000000001</v>
      </c>
      <c r="S223" s="173"/>
      <c r="T223" s="175">
        <f>SUM(T224:T279)</f>
        <v>0.5</v>
      </c>
      <c r="AR223" s="176" t="s">
        <v>92</v>
      </c>
      <c r="AT223" s="177" t="s">
        <v>81</v>
      </c>
      <c r="AU223" s="177" t="s">
        <v>90</v>
      </c>
      <c r="AY223" s="176" t="s">
        <v>152</v>
      </c>
      <c r="BK223" s="178">
        <f>SUM(BK224:BK279)</f>
        <v>0</v>
      </c>
    </row>
    <row r="224" spans="1:65" s="2" customFormat="1" ht="14.4" customHeight="1">
      <c r="A224" s="35"/>
      <c r="B224" s="36"/>
      <c r="C224" s="181" t="s">
        <v>463</v>
      </c>
      <c r="D224" s="181" t="s">
        <v>155</v>
      </c>
      <c r="E224" s="182" t="s">
        <v>464</v>
      </c>
      <c r="F224" s="183" t="s">
        <v>465</v>
      </c>
      <c r="G224" s="184" t="s">
        <v>225</v>
      </c>
      <c r="H224" s="185">
        <v>1.635</v>
      </c>
      <c r="I224" s="186"/>
      <c r="J224" s="187">
        <f>ROUND(I224*H224,2)</f>
        <v>0</v>
      </c>
      <c r="K224" s="183" t="s">
        <v>209</v>
      </c>
      <c r="L224" s="40"/>
      <c r="M224" s="188" t="s">
        <v>44</v>
      </c>
      <c r="N224" s="189" t="s">
        <v>53</v>
      </c>
      <c r="O224" s="65"/>
      <c r="P224" s="190">
        <f>O224*H224</f>
        <v>0</v>
      </c>
      <c r="Q224" s="190">
        <v>2.3000000000000001E-4</v>
      </c>
      <c r="R224" s="190">
        <f>Q224*H224</f>
        <v>3.7605000000000001E-4</v>
      </c>
      <c r="S224" s="190">
        <v>0</v>
      </c>
      <c r="T224" s="19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2" t="s">
        <v>285</v>
      </c>
      <c r="AT224" s="192" t="s">
        <v>155</v>
      </c>
      <c r="AU224" s="192" t="s">
        <v>92</v>
      </c>
      <c r="AY224" s="17" t="s">
        <v>152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17" t="s">
        <v>90</v>
      </c>
      <c r="BK224" s="193">
        <f>ROUND(I224*H224,2)</f>
        <v>0</v>
      </c>
      <c r="BL224" s="17" t="s">
        <v>285</v>
      </c>
      <c r="BM224" s="192" t="s">
        <v>466</v>
      </c>
    </row>
    <row r="225" spans="1:65" s="13" customFormat="1" ht="10.199999999999999">
      <c r="B225" s="199"/>
      <c r="C225" s="200"/>
      <c r="D225" s="194" t="s">
        <v>163</v>
      </c>
      <c r="E225" s="201" t="s">
        <v>44</v>
      </c>
      <c r="F225" s="202" t="s">
        <v>467</v>
      </c>
      <c r="G225" s="200"/>
      <c r="H225" s="203">
        <v>1.635</v>
      </c>
      <c r="I225" s="204"/>
      <c r="J225" s="200"/>
      <c r="K225" s="200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163</v>
      </c>
      <c r="AU225" s="209" t="s">
        <v>92</v>
      </c>
      <c r="AV225" s="13" t="s">
        <v>92</v>
      </c>
      <c r="AW225" s="13" t="s">
        <v>42</v>
      </c>
      <c r="AX225" s="13" t="s">
        <v>90</v>
      </c>
      <c r="AY225" s="209" t="s">
        <v>152</v>
      </c>
    </row>
    <row r="226" spans="1:65" s="2" customFormat="1" ht="14.4" customHeight="1">
      <c r="A226" s="35"/>
      <c r="B226" s="36"/>
      <c r="C226" s="224" t="s">
        <v>468</v>
      </c>
      <c r="D226" s="224" t="s">
        <v>228</v>
      </c>
      <c r="E226" s="225" t="s">
        <v>469</v>
      </c>
      <c r="F226" s="226" t="s">
        <v>470</v>
      </c>
      <c r="G226" s="227" t="s">
        <v>225</v>
      </c>
      <c r="H226" s="228">
        <v>1.635</v>
      </c>
      <c r="I226" s="229"/>
      <c r="J226" s="230">
        <f>ROUND(I226*H226,2)</f>
        <v>0</v>
      </c>
      <c r="K226" s="226" t="s">
        <v>44</v>
      </c>
      <c r="L226" s="231"/>
      <c r="M226" s="232" t="s">
        <v>44</v>
      </c>
      <c r="N226" s="233" t="s">
        <v>53</v>
      </c>
      <c r="O226" s="65"/>
      <c r="P226" s="190">
        <f>O226*H226</f>
        <v>0</v>
      </c>
      <c r="Q226" s="190">
        <v>6.1999999999999998E-3</v>
      </c>
      <c r="R226" s="190">
        <f>Q226*H226</f>
        <v>1.0137E-2</v>
      </c>
      <c r="S226" s="190">
        <v>0</v>
      </c>
      <c r="T226" s="19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2" t="s">
        <v>358</v>
      </c>
      <c r="AT226" s="192" t="s">
        <v>228</v>
      </c>
      <c r="AU226" s="192" t="s">
        <v>92</v>
      </c>
      <c r="AY226" s="17" t="s">
        <v>152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7" t="s">
        <v>90</v>
      </c>
      <c r="BK226" s="193">
        <f>ROUND(I226*H226,2)</f>
        <v>0</v>
      </c>
      <c r="BL226" s="17" t="s">
        <v>285</v>
      </c>
      <c r="BM226" s="192" t="s">
        <v>471</v>
      </c>
    </row>
    <row r="227" spans="1:65" s="2" customFormat="1" ht="19.2">
      <c r="A227" s="35"/>
      <c r="B227" s="36"/>
      <c r="C227" s="37"/>
      <c r="D227" s="194" t="s">
        <v>161</v>
      </c>
      <c r="E227" s="37"/>
      <c r="F227" s="195" t="s">
        <v>472</v>
      </c>
      <c r="G227" s="37"/>
      <c r="H227" s="37"/>
      <c r="I227" s="196"/>
      <c r="J227" s="37"/>
      <c r="K227" s="37"/>
      <c r="L227" s="40"/>
      <c r="M227" s="197"/>
      <c r="N227" s="198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7" t="s">
        <v>161</v>
      </c>
      <c r="AU227" s="17" t="s">
        <v>92</v>
      </c>
    </row>
    <row r="228" spans="1:65" s="13" customFormat="1" ht="10.199999999999999">
      <c r="B228" s="199"/>
      <c r="C228" s="200"/>
      <c r="D228" s="194" t="s">
        <v>163</v>
      </c>
      <c r="E228" s="201" t="s">
        <v>44</v>
      </c>
      <c r="F228" s="202" t="s">
        <v>473</v>
      </c>
      <c r="G228" s="200"/>
      <c r="H228" s="203">
        <v>1.635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163</v>
      </c>
      <c r="AU228" s="209" t="s">
        <v>92</v>
      </c>
      <c r="AV228" s="13" t="s">
        <v>92</v>
      </c>
      <c r="AW228" s="13" t="s">
        <v>42</v>
      </c>
      <c r="AX228" s="13" t="s">
        <v>90</v>
      </c>
      <c r="AY228" s="209" t="s">
        <v>152</v>
      </c>
    </row>
    <row r="229" spans="1:65" s="2" customFormat="1" ht="14.4" customHeight="1">
      <c r="A229" s="35"/>
      <c r="B229" s="36"/>
      <c r="C229" s="181" t="s">
        <v>474</v>
      </c>
      <c r="D229" s="181" t="s">
        <v>155</v>
      </c>
      <c r="E229" s="182" t="s">
        <v>475</v>
      </c>
      <c r="F229" s="183" t="s">
        <v>476</v>
      </c>
      <c r="G229" s="184" t="s">
        <v>216</v>
      </c>
      <c r="H229" s="185">
        <v>6.0170000000000003</v>
      </c>
      <c r="I229" s="186"/>
      <c r="J229" s="187">
        <f>ROUND(I229*H229,2)</f>
        <v>0</v>
      </c>
      <c r="K229" s="183" t="s">
        <v>209</v>
      </c>
      <c r="L229" s="40"/>
      <c r="M229" s="188" t="s">
        <v>44</v>
      </c>
      <c r="N229" s="189" t="s">
        <v>53</v>
      </c>
      <c r="O229" s="65"/>
      <c r="P229" s="190">
        <f>O229*H229</f>
        <v>0</v>
      </c>
      <c r="Q229" s="190">
        <v>4.8999999999999998E-4</v>
      </c>
      <c r="R229" s="190">
        <f>Q229*H229</f>
        <v>2.9483299999999999E-3</v>
      </c>
      <c r="S229" s="190">
        <v>0</v>
      </c>
      <c r="T229" s="19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2" t="s">
        <v>285</v>
      </c>
      <c r="AT229" s="192" t="s">
        <v>155</v>
      </c>
      <c r="AU229" s="192" t="s">
        <v>92</v>
      </c>
      <c r="AY229" s="17" t="s">
        <v>152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7" t="s">
        <v>90</v>
      </c>
      <c r="BK229" s="193">
        <f>ROUND(I229*H229,2)</f>
        <v>0</v>
      </c>
      <c r="BL229" s="17" t="s">
        <v>285</v>
      </c>
      <c r="BM229" s="192" t="s">
        <v>477</v>
      </c>
    </row>
    <row r="230" spans="1:65" s="13" customFormat="1" ht="10.199999999999999">
      <c r="B230" s="199"/>
      <c r="C230" s="200"/>
      <c r="D230" s="194" t="s">
        <v>163</v>
      </c>
      <c r="E230" s="201" t="s">
        <v>44</v>
      </c>
      <c r="F230" s="202" t="s">
        <v>478</v>
      </c>
      <c r="G230" s="200"/>
      <c r="H230" s="203">
        <v>5.0999999999999996</v>
      </c>
      <c r="I230" s="204"/>
      <c r="J230" s="200"/>
      <c r="K230" s="200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163</v>
      </c>
      <c r="AU230" s="209" t="s">
        <v>92</v>
      </c>
      <c r="AV230" s="13" t="s">
        <v>92</v>
      </c>
      <c r="AW230" s="13" t="s">
        <v>42</v>
      </c>
      <c r="AX230" s="13" t="s">
        <v>82</v>
      </c>
      <c r="AY230" s="209" t="s">
        <v>152</v>
      </c>
    </row>
    <row r="231" spans="1:65" s="13" customFormat="1" ht="10.199999999999999">
      <c r="B231" s="199"/>
      <c r="C231" s="200"/>
      <c r="D231" s="194" t="s">
        <v>163</v>
      </c>
      <c r="E231" s="201" t="s">
        <v>44</v>
      </c>
      <c r="F231" s="202" t="s">
        <v>479</v>
      </c>
      <c r="G231" s="200"/>
      <c r="H231" s="203">
        <v>0.91700000000000004</v>
      </c>
      <c r="I231" s="204"/>
      <c r="J231" s="200"/>
      <c r="K231" s="200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163</v>
      </c>
      <c r="AU231" s="209" t="s">
        <v>92</v>
      </c>
      <c r="AV231" s="13" t="s">
        <v>92</v>
      </c>
      <c r="AW231" s="13" t="s">
        <v>42</v>
      </c>
      <c r="AX231" s="13" t="s">
        <v>82</v>
      </c>
      <c r="AY231" s="209" t="s">
        <v>152</v>
      </c>
    </row>
    <row r="232" spans="1:65" s="14" customFormat="1" ht="10.199999999999999">
      <c r="B232" s="213"/>
      <c r="C232" s="214"/>
      <c r="D232" s="194" t="s">
        <v>163</v>
      </c>
      <c r="E232" s="215" t="s">
        <v>44</v>
      </c>
      <c r="F232" s="216" t="s">
        <v>213</v>
      </c>
      <c r="G232" s="214"/>
      <c r="H232" s="217">
        <v>6.0169999999999995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163</v>
      </c>
      <c r="AU232" s="223" t="s">
        <v>92</v>
      </c>
      <c r="AV232" s="14" t="s">
        <v>175</v>
      </c>
      <c r="AW232" s="14" t="s">
        <v>42</v>
      </c>
      <c r="AX232" s="14" t="s">
        <v>90</v>
      </c>
      <c r="AY232" s="223" t="s">
        <v>152</v>
      </c>
    </row>
    <row r="233" spans="1:65" s="2" customFormat="1" ht="14.4" customHeight="1">
      <c r="A233" s="35"/>
      <c r="B233" s="36"/>
      <c r="C233" s="224" t="s">
        <v>480</v>
      </c>
      <c r="D233" s="224" t="s">
        <v>228</v>
      </c>
      <c r="E233" s="225" t="s">
        <v>481</v>
      </c>
      <c r="F233" s="226" t="s">
        <v>482</v>
      </c>
      <c r="G233" s="227" t="s">
        <v>216</v>
      </c>
      <c r="H233" s="228">
        <v>5.0999999999999996</v>
      </c>
      <c r="I233" s="229"/>
      <c r="J233" s="230">
        <f>ROUND(I233*H233,2)</f>
        <v>0</v>
      </c>
      <c r="K233" s="226" t="s">
        <v>44</v>
      </c>
      <c r="L233" s="231"/>
      <c r="M233" s="232" t="s">
        <v>44</v>
      </c>
      <c r="N233" s="233" t="s">
        <v>53</v>
      </c>
      <c r="O233" s="65"/>
      <c r="P233" s="190">
        <f>O233*H233</f>
        <v>0</v>
      </c>
      <c r="Q233" s="190">
        <v>1.46E-2</v>
      </c>
      <c r="R233" s="190">
        <f>Q233*H233</f>
        <v>7.4459999999999998E-2</v>
      </c>
      <c r="S233" s="190">
        <v>0</v>
      </c>
      <c r="T233" s="191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2" t="s">
        <v>358</v>
      </c>
      <c r="AT233" s="192" t="s">
        <v>228</v>
      </c>
      <c r="AU233" s="192" t="s">
        <v>92</v>
      </c>
      <c r="AY233" s="17" t="s">
        <v>152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7" t="s">
        <v>90</v>
      </c>
      <c r="BK233" s="193">
        <f>ROUND(I233*H233,2)</f>
        <v>0</v>
      </c>
      <c r="BL233" s="17" t="s">
        <v>285</v>
      </c>
      <c r="BM233" s="192" t="s">
        <v>483</v>
      </c>
    </row>
    <row r="234" spans="1:65" s="2" customFormat="1" ht="19.2">
      <c r="A234" s="35"/>
      <c r="B234" s="36"/>
      <c r="C234" s="37"/>
      <c r="D234" s="194" t="s">
        <v>161</v>
      </c>
      <c r="E234" s="37"/>
      <c r="F234" s="195" t="s">
        <v>484</v>
      </c>
      <c r="G234" s="37"/>
      <c r="H234" s="37"/>
      <c r="I234" s="196"/>
      <c r="J234" s="37"/>
      <c r="K234" s="37"/>
      <c r="L234" s="40"/>
      <c r="M234" s="197"/>
      <c r="N234" s="198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7" t="s">
        <v>161</v>
      </c>
      <c r="AU234" s="17" t="s">
        <v>92</v>
      </c>
    </row>
    <row r="235" spans="1:65" s="13" customFormat="1" ht="10.199999999999999">
      <c r="B235" s="199"/>
      <c r="C235" s="200"/>
      <c r="D235" s="194" t="s">
        <v>163</v>
      </c>
      <c r="E235" s="201" t="s">
        <v>44</v>
      </c>
      <c r="F235" s="202" t="s">
        <v>485</v>
      </c>
      <c r="G235" s="200"/>
      <c r="H235" s="203">
        <v>5.0999999999999996</v>
      </c>
      <c r="I235" s="204"/>
      <c r="J235" s="200"/>
      <c r="K235" s="200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163</v>
      </c>
      <c r="AU235" s="209" t="s">
        <v>92</v>
      </c>
      <c r="AV235" s="13" t="s">
        <v>92</v>
      </c>
      <c r="AW235" s="13" t="s">
        <v>42</v>
      </c>
      <c r="AX235" s="13" t="s">
        <v>90</v>
      </c>
      <c r="AY235" s="209" t="s">
        <v>152</v>
      </c>
    </row>
    <row r="236" spans="1:65" s="2" customFormat="1" ht="14.4" customHeight="1">
      <c r="A236" s="35"/>
      <c r="B236" s="36"/>
      <c r="C236" s="224" t="s">
        <v>486</v>
      </c>
      <c r="D236" s="224" t="s">
        <v>228</v>
      </c>
      <c r="E236" s="225" t="s">
        <v>487</v>
      </c>
      <c r="F236" s="226" t="s">
        <v>488</v>
      </c>
      <c r="G236" s="227" t="s">
        <v>216</v>
      </c>
      <c r="H236" s="228">
        <v>0.91700000000000004</v>
      </c>
      <c r="I236" s="229"/>
      <c r="J236" s="230">
        <f>ROUND(I236*H236,2)</f>
        <v>0</v>
      </c>
      <c r="K236" s="226" t="s">
        <v>44</v>
      </c>
      <c r="L236" s="231"/>
      <c r="M236" s="232" t="s">
        <v>44</v>
      </c>
      <c r="N236" s="233" t="s">
        <v>53</v>
      </c>
      <c r="O236" s="65"/>
      <c r="P236" s="190">
        <f>O236*H236</f>
        <v>0</v>
      </c>
      <c r="Q236" s="190">
        <v>1.46E-2</v>
      </c>
      <c r="R236" s="190">
        <f>Q236*H236</f>
        <v>1.3388200000000001E-2</v>
      </c>
      <c r="S236" s="190">
        <v>0</v>
      </c>
      <c r="T236" s="19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2" t="s">
        <v>358</v>
      </c>
      <c r="AT236" s="192" t="s">
        <v>228</v>
      </c>
      <c r="AU236" s="192" t="s">
        <v>92</v>
      </c>
      <c r="AY236" s="17" t="s">
        <v>152</v>
      </c>
      <c r="BE236" s="193">
        <f>IF(N236="základní",J236,0)</f>
        <v>0</v>
      </c>
      <c r="BF236" s="193">
        <f>IF(N236="snížená",J236,0)</f>
        <v>0</v>
      </c>
      <c r="BG236" s="193">
        <f>IF(N236="zákl. přenesená",J236,0)</f>
        <v>0</v>
      </c>
      <c r="BH236" s="193">
        <f>IF(N236="sníž. přenesená",J236,0)</f>
        <v>0</v>
      </c>
      <c r="BI236" s="193">
        <f>IF(N236="nulová",J236,0)</f>
        <v>0</v>
      </c>
      <c r="BJ236" s="17" t="s">
        <v>90</v>
      </c>
      <c r="BK236" s="193">
        <f>ROUND(I236*H236,2)</f>
        <v>0</v>
      </c>
      <c r="BL236" s="17" t="s">
        <v>285</v>
      </c>
      <c r="BM236" s="192" t="s">
        <v>489</v>
      </c>
    </row>
    <row r="237" spans="1:65" s="2" customFormat="1" ht="19.2">
      <c r="A237" s="35"/>
      <c r="B237" s="36"/>
      <c r="C237" s="37"/>
      <c r="D237" s="194" t="s">
        <v>161</v>
      </c>
      <c r="E237" s="37"/>
      <c r="F237" s="195" t="s">
        <v>490</v>
      </c>
      <c r="G237" s="37"/>
      <c r="H237" s="37"/>
      <c r="I237" s="196"/>
      <c r="J237" s="37"/>
      <c r="K237" s="37"/>
      <c r="L237" s="40"/>
      <c r="M237" s="197"/>
      <c r="N237" s="198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7" t="s">
        <v>161</v>
      </c>
      <c r="AU237" s="17" t="s">
        <v>92</v>
      </c>
    </row>
    <row r="238" spans="1:65" s="13" customFormat="1" ht="10.199999999999999">
      <c r="B238" s="199"/>
      <c r="C238" s="200"/>
      <c r="D238" s="194" t="s">
        <v>163</v>
      </c>
      <c r="E238" s="201" t="s">
        <v>44</v>
      </c>
      <c r="F238" s="202" t="s">
        <v>491</v>
      </c>
      <c r="G238" s="200"/>
      <c r="H238" s="203">
        <v>0.91700000000000004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163</v>
      </c>
      <c r="AU238" s="209" t="s">
        <v>92</v>
      </c>
      <c r="AV238" s="13" t="s">
        <v>92</v>
      </c>
      <c r="AW238" s="13" t="s">
        <v>42</v>
      </c>
      <c r="AX238" s="13" t="s">
        <v>90</v>
      </c>
      <c r="AY238" s="209" t="s">
        <v>152</v>
      </c>
    </row>
    <row r="239" spans="1:65" s="2" customFormat="1" ht="14.4" customHeight="1">
      <c r="A239" s="35"/>
      <c r="B239" s="36"/>
      <c r="C239" s="181" t="s">
        <v>492</v>
      </c>
      <c r="D239" s="181" t="s">
        <v>155</v>
      </c>
      <c r="E239" s="182" t="s">
        <v>493</v>
      </c>
      <c r="F239" s="183" t="s">
        <v>494</v>
      </c>
      <c r="G239" s="184" t="s">
        <v>225</v>
      </c>
      <c r="H239" s="185">
        <v>13.282999999999999</v>
      </c>
      <c r="I239" s="186"/>
      <c r="J239" s="187">
        <f>ROUND(I239*H239,2)</f>
        <v>0</v>
      </c>
      <c r="K239" s="183" t="s">
        <v>209</v>
      </c>
      <c r="L239" s="40"/>
      <c r="M239" s="188" t="s">
        <v>44</v>
      </c>
      <c r="N239" s="189" t="s">
        <v>53</v>
      </c>
      <c r="O239" s="65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2" t="s">
        <v>285</v>
      </c>
      <c r="AT239" s="192" t="s">
        <v>155</v>
      </c>
      <c r="AU239" s="192" t="s">
        <v>92</v>
      </c>
      <c r="AY239" s="17" t="s">
        <v>152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7" t="s">
        <v>90</v>
      </c>
      <c r="BK239" s="193">
        <f>ROUND(I239*H239,2)</f>
        <v>0</v>
      </c>
      <c r="BL239" s="17" t="s">
        <v>285</v>
      </c>
      <c r="BM239" s="192" t="s">
        <v>495</v>
      </c>
    </row>
    <row r="240" spans="1:65" s="13" customFormat="1" ht="10.199999999999999">
      <c r="B240" s="199"/>
      <c r="C240" s="200"/>
      <c r="D240" s="194" t="s">
        <v>163</v>
      </c>
      <c r="E240" s="201" t="s">
        <v>44</v>
      </c>
      <c r="F240" s="202" t="s">
        <v>496</v>
      </c>
      <c r="G240" s="200"/>
      <c r="H240" s="203">
        <v>11.675000000000001</v>
      </c>
      <c r="I240" s="204"/>
      <c r="J240" s="200"/>
      <c r="K240" s="200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163</v>
      </c>
      <c r="AU240" s="209" t="s">
        <v>92</v>
      </c>
      <c r="AV240" s="13" t="s">
        <v>92</v>
      </c>
      <c r="AW240" s="13" t="s">
        <v>42</v>
      </c>
      <c r="AX240" s="13" t="s">
        <v>82</v>
      </c>
      <c r="AY240" s="209" t="s">
        <v>152</v>
      </c>
    </row>
    <row r="241" spans="1:65" s="13" customFormat="1" ht="10.199999999999999">
      <c r="B241" s="199"/>
      <c r="C241" s="200"/>
      <c r="D241" s="194" t="s">
        <v>163</v>
      </c>
      <c r="E241" s="201" t="s">
        <v>44</v>
      </c>
      <c r="F241" s="202" t="s">
        <v>497</v>
      </c>
      <c r="G241" s="200"/>
      <c r="H241" s="203">
        <v>1.6080000000000001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163</v>
      </c>
      <c r="AU241" s="209" t="s">
        <v>92</v>
      </c>
      <c r="AV241" s="13" t="s">
        <v>92</v>
      </c>
      <c r="AW241" s="13" t="s">
        <v>42</v>
      </c>
      <c r="AX241" s="13" t="s">
        <v>82</v>
      </c>
      <c r="AY241" s="209" t="s">
        <v>152</v>
      </c>
    </row>
    <row r="242" spans="1:65" s="14" customFormat="1" ht="10.199999999999999">
      <c r="B242" s="213"/>
      <c r="C242" s="214"/>
      <c r="D242" s="194" t="s">
        <v>163</v>
      </c>
      <c r="E242" s="215" t="s">
        <v>44</v>
      </c>
      <c r="F242" s="216" t="s">
        <v>213</v>
      </c>
      <c r="G242" s="214"/>
      <c r="H242" s="217">
        <v>13.283000000000001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163</v>
      </c>
      <c r="AU242" s="223" t="s">
        <v>92</v>
      </c>
      <c r="AV242" s="14" t="s">
        <v>175</v>
      </c>
      <c r="AW242" s="14" t="s">
        <v>42</v>
      </c>
      <c r="AX242" s="14" t="s">
        <v>90</v>
      </c>
      <c r="AY242" s="223" t="s">
        <v>152</v>
      </c>
    </row>
    <row r="243" spans="1:65" s="2" customFormat="1" ht="14.4" customHeight="1">
      <c r="A243" s="35"/>
      <c r="B243" s="36"/>
      <c r="C243" s="181" t="s">
        <v>498</v>
      </c>
      <c r="D243" s="181" t="s">
        <v>155</v>
      </c>
      <c r="E243" s="182" t="s">
        <v>499</v>
      </c>
      <c r="F243" s="183" t="s">
        <v>500</v>
      </c>
      <c r="G243" s="184" t="s">
        <v>225</v>
      </c>
      <c r="H243" s="185">
        <v>5.8</v>
      </c>
      <c r="I243" s="186"/>
      <c r="J243" s="187">
        <f>ROUND(I243*H243,2)</f>
        <v>0</v>
      </c>
      <c r="K243" s="183" t="s">
        <v>209</v>
      </c>
      <c r="L243" s="40"/>
      <c r="M243" s="188" t="s">
        <v>44</v>
      </c>
      <c r="N243" s="189" t="s">
        <v>53</v>
      </c>
      <c r="O243" s="65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2" t="s">
        <v>285</v>
      </c>
      <c r="AT243" s="192" t="s">
        <v>155</v>
      </c>
      <c r="AU243" s="192" t="s">
        <v>92</v>
      </c>
      <c r="AY243" s="17" t="s">
        <v>152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7" t="s">
        <v>90</v>
      </c>
      <c r="BK243" s="193">
        <f>ROUND(I243*H243,2)</f>
        <v>0</v>
      </c>
      <c r="BL243" s="17" t="s">
        <v>285</v>
      </c>
      <c r="BM243" s="192" t="s">
        <v>501</v>
      </c>
    </row>
    <row r="244" spans="1:65" s="13" customFormat="1" ht="10.199999999999999">
      <c r="B244" s="199"/>
      <c r="C244" s="200"/>
      <c r="D244" s="194" t="s">
        <v>163</v>
      </c>
      <c r="E244" s="201" t="s">
        <v>44</v>
      </c>
      <c r="F244" s="202" t="s">
        <v>502</v>
      </c>
      <c r="G244" s="200"/>
      <c r="H244" s="203">
        <v>5.8</v>
      </c>
      <c r="I244" s="204"/>
      <c r="J244" s="200"/>
      <c r="K244" s="200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163</v>
      </c>
      <c r="AU244" s="209" t="s">
        <v>92</v>
      </c>
      <c r="AV244" s="13" t="s">
        <v>92</v>
      </c>
      <c r="AW244" s="13" t="s">
        <v>42</v>
      </c>
      <c r="AX244" s="13" t="s">
        <v>90</v>
      </c>
      <c r="AY244" s="209" t="s">
        <v>152</v>
      </c>
    </row>
    <row r="245" spans="1:65" s="2" customFormat="1" ht="14.4" customHeight="1">
      <c r="A245" s="35"/>
      <c r="B245" s="36"/>
      <c r="C245" s="224" t="s">
        <v>503</v>
      </c>
      <c r="D245" s="224" t="s">
        <v>228</v>
      </c>
      <c r="E245" s="225" t="s">
        <v>504</v>
      </c>
      <c r="F245" s="226" t="s">
        <v>505</v>
      </c>
      <c r="G245" s="227" t="s">
        <v>225</v>
      </c>
      <c r="H245" s="228">
        <v>5.8</v>
      </c>
      <c r="I245" s="229"/>
      <c r="J245" s="230">
        <f>ROUND(I245*H245,2)</f>
        <v>0</v>
      </c>
      <c r="K245" s="226" t="s">
        <v>44</v>
      </c>
      <c r="L245" s="231"/>
      <c r="M245" s="232" t="s">
        <v>44</v>
      </c>
      <c r="N245" s="233" t="s">
        <v>53</v>
      </c>
      <c r="O245" s="65"/>
      <c r="P245" s="190">
        <f>O245*H245</f>
        <v>0</v>
      </c>
      <c r="Q245" s="190">
        <v>6.1000000000000004E-3</v>
      </c>
      <c r="R245" s="190">
        <f>Q245*H245</f>
        <v>3.5380000000000002E-2</v>
      </c>
      <c r="S245" s="190">
        <v>0</v>
      </c>
      <c r="T245" s="19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2" t="s">
        <v>358</v>
      </c>
      <c r="AT245" s="192" t="s">
        <v>228</v>
      </c>
      <c r="AU245" s="192" t="s">
        <v>92</v>
      </c>
      <c r="AY245" s="17" t="s">
        <v>152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7" t="s">
        <v>90</v>
      </c>
      <c r="BK245" s="193">
        <f>ROUND(I245*H245,2)</f>
        <v>0</v>
      </c>
      <c r="BL245" s="17" t="s">
        <v>285</v>
      </c>
      <c r="BM245" s="192" t="s">
        <v>506</v>
      </c>
    </row>
    <row r="246" spans="1:65" s="2" customFormat="1" ht="19.2">
      <c r="A246" s="35"/>
      <c r="B246" s="36"/>
      <c r="C246" s="37"/>
      <c r="D246" s="194" t="s">
        <v>161</v>
      </c>
      <c r="E246" s="37"/>
      <c r="F246" s="195" t="s">
        <v>507</v>
      </c>
      <c r="G246" s="37"/>
      <c r="H246" s="37"/>
      <c r="I246" s="196"/>
      <c r="J246" s="37"/>
      <c r="K246" s="37"/>
      <c r="L246" s="40"/>
      <c r="M246" s="197"/>
      <c r="N246" s="198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7" t="s">
        <v>161</v>
      </c>
      <c r="AU246" s="17" t="s">
        <v>92</v>
      </c>
    </row>
    <row r="247" spans="1:65" s="13" customFormat="1" ht="10.199999999999999">
      <c r="B247" s="199"/>
      <c r="C247" s="200"/>
      <c r="D247" s="194" t="s">
        <v>163</v>
      </c>
      <c r="E247" s="201" t="s">
        <v>44</v>
      </c>
      <c r="F247" s="202" t="s">
        <v>508</v>
      </c>
      <c r="G247" s="200"/>
      <c r="H247" s="203">
        <v>5.8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163</v>
      </c>
      <c r="AU247" s="209" t="s">
        <v>92</v>
      </c>
      <c r="AV247" s="13" t="s">
        <v>92</v>
      </c>
      <c r="AW247" s="13" t="s">
        <v>42</v>
      </c>
      <c r="AX247" s="13" t="s">
        <v>90</v>
      </c>
      <c r="AY247" s="209" t="s">
        <v>152</v>
      </c>
    </row>
    <row r="248" spans="1:65" s="2" customFormat="1" ht="14.4" customHeight="1">
      <c r="A248" s="35"/>
      <c r="B248" s="36"/>
      <c r="C248" s="181" t="s">
        <v>509</v>
      </c>
      <c r="D248" s="181" t="s">
        <v>155</v>
      </c>
      <c r="E248" s="182" t="s">
        <v>510</v>
      </c>
      <c r="F248" s="183" t="s">
        <v>511</v>
      </c>
      <c r="G248" s="184" t="s">
        <v>237</v>
      </c>
      <c r="H248" s="185">
        <v>1</v>
      </c>
      <c r="I248" s="186"/>
      <c r="J248" s="187">
        <f>ROUND(I248*H248,2)</f>
        <v>0</v>
      </c>
      <c r="K248" s="183" t="s">
        <v>209</v>
      </c>
      <c r="L248" s="40"/>
      <c r="M248" s="188" t="s">
        <v>44</v>
      </c>
      <c r="N248" s="189" t="s">
        <v>53</v>
      </c>
      <c r="O248" s="65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2" t="s">
        <v>285</v>
      </c>
      <c r="AT248" s="192" t="s">
        <v>155</v>
      </c>
      <c r="AU248" s="192" t="s">
        <v>92</v>
      </c>
      <c r="AY248" s="17" t="s">
        <v>152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7" t="s">
        <v>90</v>
      </c>
      <c r="BK248" s="193">
        <f>ROUND(I248*H248,2)</f>
        <v>0</v>
      </c>
      <c r="BL248" s="17" t="s">
        <v>285</v>
      </c>
      <c r="BM248" s="192" t="s">
        <v>512</v>
      </c>
    </row>
    <row r="249" spans="1:65" s="13" customFormat="1" ht="10.199999999999999">
      <c r="B249" s="199"/>
      <c r="C249" s="200"/>
      <c r="D249" s="194" t="s">
        <v>163</v>
      </c>
      <c r="E249" s="201" t="s">
        <v>44</v>
      </c>
      <c r="F249" s="202" t="s">
        <v>90</v>
      </c>
      <c r="G249" s="200"/>
      <c r="H249" s="203">
        <v>1</v>
      </c>
      <c r="I249" s="204"/>
      <c r="J249" s="200"/>
      <c r="K249" s="200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163</v>
      </c>
      <c r="AU249" s="209" t="s">
        <v>92</v>
      </c>
      <c r="AV249" s="13" t="s">
        <v>92</v>
      </c>
      <c r="AW249" s="13" t="s">
        <v>42</v>
      </c>
      <c r="AX249" s="13" t="s">
        <v>90</v>
      </c>
      <c r="AY249" s="209" t="s">
        <v>152</v>
      </c>
    </row>
    <row r="250" spans="1:65" s="2" customFormat="1" ht="14.4" customHeight="1">
      <c r="A250" s="35"/>
      <c r="B250" s="36"/>
      <c r="C250" s="224" t="s">
        <v>513</v>
      </c>
      <c r="D250" s="224" t="s">
        <v>228</v>
      </c>
      <c r="E250" s="225" t="s">
        <v>514</v>
      </c>
      <c r="F250" s="226" t="s">
        <v>515</v>
      </c>
      <c r="G250" s="227" t="s">
        <v>237</v>
      </c>
      <c r="H250" s="228">
        <v>1</v>
      </c>
      <c r="I250" s="229"/>
      <c r="J250" s="230">
        <f>ROUND(I250*H250,2)</f>
        <v>0</v>
      </c>
      <c r="K250" s="226" t="s">
        <v>209</v>
      </c>
      <c r="L250" s="231"/>
      <c r="M250" s="232" t="s">
        <v>44</v>
      </c>
      <c r="N250" s="233" t="s">
        <v>53</v>
      </c>
      <c r="O250" s="65"/>
      <c r="P250" s="190">
        <f>O250*H250</f>
        <v>0</v>
      </c>
      <c r="Q250" s="190">
        <v>2.8799999999999999E-2</v>
      </c>
      <c r="R250" s="190">
        <f>Q250*H250</f>
        <v>2.8799999999999999E-2</v>
      </c>
      <c r="S250" s="190">
        <v>0</v>
      </c>
      <c r="T250" s="19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2" t="s">
        <v>358</v>
      </c>
      <c r="AT250" s="192" t="s">
        <v>228</v>
      </c>
      <c r="AU250" s="192" t="s">
        <v>92</v>
      </c>
      <c r="AY250" s="17" t="s">
        <v>152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17" t="s">
        <v>90</v>
      </c>
      <c r="BK250" s="193">
        <f>ROUND(I250*H250,2)</f>
        <v>0</v>
      </c>
      <c r="BL250" s="17" t="s">
        <v>285</v>
      </c>
      <c r="BM250" s="192" t="s">
        <v>516</v>
      </c>
    </row>
    <row r="251" spans="1:65" s="2" customFormat="1" ht="19.2">
      <c r="A251" s="35"/>
      <c r="B251" s="36"/>
      <c r="C251" s="37"/>
      <c r="D251" s="194" t="s">
        <v>161</v>
      </c>
      <c r="E251" s="37"/>
      <c r="F251" s="195" t="s">
        <v>517</v>
      </c>
      <c r="G251" s="37"/>
      <c r="H251" s="37"/>
      <c r="I251" s="196"/>
      <c r="J251" s="37"/>
      <c r="K251" s="37"/>
      <c r="L251" s="40"/>
      <c r="M251" s="197"/>
      <c r="N251" s="198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7" t="s">
        <v>161</v>
      </c>
      <c r="AU251" s="17" t="s">
        <v>92</v>
      </c>
    </row>
    <row r="252" spans="1:65" s="13" customFormat="1" ht="10.199999999999999">
      <c r="B252" s="199"/>
      <c r="C252" s="200"/>
      <c r="D252" s="194" t="s">
        <v>163</v>
      </c>
      <c r="E252" s="201" t="s">
        <v>44</v>
      </c>
      <c r="F252" s="202" t="s">
        <v>90</v>
      </c>
      <c r="G252" s="200"/>
      <c r="H252" s="203">
        <v>1</v>
      </c>
      <c r="I252" s="204"/>
      <c r="J252" s="200"/>
      <c r="K252" s="200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163</v>
      </c>
      <c r="AU252" s="209" t="s">
        <v>92</v>
      </c>
      <c r="AV252" s="13" t="s">
        <v>92</v>
      </c>
      <c r="AW252" s="13" t="s">
        <v>42</v>
      </c>
      <c r="AX252" s="13" t="s">
        <v>90</v>
      </c>
      <c r="AY252" s="209" t="s">
        <v>152</v>
      </c>
    </row>
    <row r="253" spans="1:65" s="2" customFormat="1" ht="24.15" customHeight="1">
      <c r="A253" s="35"/>
      <c r="B253" s="36"/>
      <c r="C253" s="181" t="s">
        <v>518</v>
      </c>
      <c r="D253" s="181" t="s">
        <v>155</v>
      </c>
      <c r="E253" s="182" t="s">
        <v>519</v>
      </c>
      <c r="F253" s="183" t="s">
        <v>520</v>
      </c>
      <c r="G253" s="184" t="s">
        <v>237</v>
      </c>
      <c r="H253" s="185">
        <v>1</v>
      </c>
      <c r="I253" s="186"/>
      <c r="J253" s="187">
        <f>ROUND(I253*H253,2)</f>
        <v>0</v>
      </c>
      <c r="K253" s="183" t="s">
        <v>209</v>
      </c>
      <c r="L253" s="40"/>
      <c r="M253" s="188" t="s">
        <v>44</v>
      </c>
      <c r="N253" s="189" t="s">
        <v>53</v>
      </c>
      <c r="O253" s="65"/>
      <c r="P253" s="190">
        <f>O253*H253</f>
        <v>0</v>
      </c>
      <c r="Q253" s="190">
        <v>1.7000000000000001E-4</v>
      </c>
      <c r="R253" s="190">
        <f>Q253*H253</f>
        <v>1.7000000000000001E-4</v>
      </c>
      <c r="S253" s="190">
        <v>0</v>
      </c>
      <c r="T253" s="19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2" t="s">
        <v>285</v>
      </c>
      <c r="AT253" s="192" t="s">
        <v>155</v>
      </c>
      <c r="AU253" s="192" t="s">
        <v>92</v>
      </c>
      <c r="AY253" s="17" t="s">
        <v>152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7" t="s">
        <v>90</v>
      </c>
      <c r="BK253" s="193">
        <f>ROUND(I253*H253,2)</f>
        <v>0</v>
      </c>
      <c r="BL253" s="17" t="s">
        <v>285</v>
      </c>
      <c r="BM253" s="192" t="s">
        <v>521</v>
      </c>
    </row>
    <row r="254" spans="1:65" s="13" customFormat="1" ht="10.199999999999999">
      <c r="B254" s="199"/>
      <c r="C254" s="200"/>
      <c r="D254" s="194" t="s">
        <v>163</v>
      </c>
      <c r="E254" s="201" t="s">
        <v>44</v>
      </c>
      <c r="F254" s="202" t="s">
        <v>90</v>
      </c>
      <c r="G254" s="200"/>
      <c r="H254" s="203">
        <v>1</v>
      </c>
      <c r="I254" s="204"/>
      <c r="J254" s="200"/>
      <c r="K254" s="200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163</v>
      </c>
      <c r="AU254" s="209" t="s">
        <v>92</v>
      </c>
      <c r="AV254" s="13" t="s">
        <v>92</v>
      </c>
      <c r="AW254" s="13" t="s">
        <v>42</v>
      </c>
      <c r="AX254" s="13" t="s">
        <v>90</v>
      </c>
      <c r="AY254" s="209" t="s">
        <v>152</v>
      </c>
    </row>
    <row r="255" spans="1:65" s="2" customFormat="1" ht="14.4" customHeight="1">
      <c r="A255" s="35"/>
      <c r="B255" s="36"/>
      <c r="C255" s="224" t="s">
        <v>522</v>
      </c>
      <c r="D255" s="224" t="s">
        <v>228</v>
      </c>
      <c r="E255" s="225" t="s">
        <v>523</v>
      </c>
      <c r="F255" s="226" t="s">
        <v>524</v>
      </c>
      <c r="G255" s="227" t="s">
        <v>237</v>
      </c>
      <c r="H255" s="228">
        <v>1</v>
      </c>
      <c r="I255" s="229"/>
      <c r="J255" s="230">
        <f>ROUND(I255*H255,2)</f>
        <v>0</v>
      </c>
      <c r="K255" s="226" t="s">
        <v>209</v>
      </c>
      <c r="L255" s="231"/>
      <c r="M255" s="232" t="s">
        <v>44</v>
      </c>
      <c r="N255" s="233" t="s">
        <v>53</v>
      </c>
      <c r="O255" s="65"/>
      <c r="P255" s="190">
        <f>O255*H255</f>
        <v>0</v>
      </c>
      <c r="Q255" s="190">
        <v>2.6900000000000001E-3</v>
      </c>
      <c r="R255" s="190">
        <f>Q255*H255</f>
        <v>2.6900000000000001E-3</v>
      </c>
      <c r="S255" s="190">
        <v>0</v>
      </c>
      <c r="T255" s="191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2" t="s">
        <v>358</v>
      </c>
      <c r="AT255" s="192" t="s">
        <v>228</v>
      </c>
      <c r="AU255" s="192" t="s">
        <v>92</v>
      </c>
      <c r="AY255" s="17" t="s">
        <v>152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7" t="s">
        <v>90</v>
      </c>
      <c r="BK255" s="193">
        <f>ROUND(I255*H255,2)</f>
        <v>0</v>
      </c>
      <c r="BL255" s="17" t="s">
        <v>285</v>
      </c>
      <c r="BM255" s="192" t="s">
        <v>525</v>
      </c>
    </row>
    <row r="256" spans="1:65" s="13" customFormat="1" ht="10.199999999999999">
      <c r="B256" s="199"/>
      <c r="C256" s="200"/>
      <c r="D256" s="194" t="s">
        <v>163</v>
      </c>
      <c r="E256" s="201" t="s">
        <v>44</v>
      </c>
      <c r="F256" s="202" t="s">
        <v>90</v>
      </c>
      <c r="G256" s="200"/>
      <c r="H256" s="203">
        <v>1</v>
      </c>
      <c r="I256" s="204"/>
      <c r="J256" s="200"/>
      <c r="K256" s="200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163</v>
      </c>
      <c r="AU256" s="209" t="s">
        <v>92</v>
      </c>
      <c r="AV256" s="13" t="s">
        <v>92</v>
      </c>
      <c r="AW256" s="13" t="s">
        <v>42</v>
      </c>
      <c r="AX256" s="13" t="s">
        <v>90</v>
      </c>
      <c r="AY256" s="209" t="s">
        <v>152</v>
      </c>
    </row>
    <row r="257" spans="1:65" s="2" customFormat="1" ht="14.4" customHeight="1">
      <c r="A257" s="35"/>
      <c r="B257" s="36"/>
      <c r="C257" s="224" t="s">
        <v>526</v>
      </c>
      <c r="D257" s="224" t="s">
        <v>228</v>
      </c>
      <c r="E257" s="225" t="s">
        <v>527</v>
      </c>
      <c r="F257" s="226" t="s">
        <v>528</v>
      </c>
      <c r="G257" s="227" t="s">
        <v>237</v>
      </c>
      <c r="H257" s="228">
        <v>1</v>
      </c>
      <c r="I257" s="229"/>
      <c r="J257" s="230">
        <f>ROUND(I257*H257,2)</f>
        <v>0</v>
      </c>
      <c r="K257" s="226" t="s">
        <v>44</v>
      </c>
      <c r="L257" s="231"/>
      <c r="M257" s="232" t="s">
        <v>44</v>
      </c>
      <c r="N257" s="233" t="s">
        <v>53</v>
      </c>
      <c r="O257" s="65"/>
      <c r="P257" s="190">
        <f>O257*H257</f>
        <v>0</v>
      </c>
      <c r="Q257" s="190">
        <v>0</v>
      </c>
      <c r="R257" s="190">
        <f>Q257*H257</f>
        <v>0</v>
      </c>
      <c r="S257" s="190">
        <v>0</v>
      </c>
      <c r="T257" s="19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2" t="s">
        <v>358</v>
      </c>
      <c r="AT257" s="192" t="s">
        <v>228</v>
      </c>
      <c r="AU257" s="192" t="s">
        <v>92</v>
      </c>
      <c r="AY257" s="17" t="s">
        <v>152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7" t="s">
        <v>90</v>
      </c>
      <c r="BK257" s="193">
        <f>ROUND(I257*H257,2)</f>
        <v>0</v>
      </c>
      <c r="BL257" s="17" t="s">
        <v>285</v>
      </c>
      <c r="BM257" s="192" t="s">
        <v>529</v>
      </c>
    </row>
    <row r="258" spans="1:65" s="13" customFormat="1" ht="10.199999999999999">
      <c r="B258" s="199"/>
      <c r="C258" s="200"/>
      <c r="D258" s="194" t="s">
        <v>163</v>
      </c>
      <c r="E258" s="201" t="s">
        <v>44</v>
      </c>
      <c r="F258" s="202" t="s">
        <v>90</v>
      </c>
      <c r="G258" s="200"/>
      <c r="H258" s="203">
        <v>1</v>
      </c>
      <c r="I258" s="204"/>
      <c r="J258" s="200"/>
      <c r="K258" s="200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163</v>
      </c>
      <c r="AU258" s="209" t="s">
        <v>92</v>
      </c>
      <c r="AV258" s="13" t="s">
        <v>92</v>
      </c>
      <c r="AW258" s="13" t="s">
        <v>42</v>
      </c>
      <c r="AX258" s="13" t="s">
        <v>90</v>
      </c>
      <c r="AY258" s="209" t="s">
        <v>152</v>
      </c>
    </row>
    <row r="259" spans="1:65" s="2" customFormat="1" ht="14.4" customHeight="1">
      <c r="A259" s="35"/>
      <c r="B259" s="36"/>
      <c r="C259" s="224" t="s">
        <v>530</v>
      </c>
      <c r="D259" s="224" t="s">
        <v>228</v>
      </c>
      <c r="E259" s="225" t="s">
        <v>531</v>
      </c>
      <c r="F259" s="226" t="s">
        <v>532</v>
      </c>
      <c r="G259" s="227" t="s">
        <v>237</v>
      </c>
      <c r="H259" s="228">
        <v>2</v>
      </c>
      <c r="I259" s="229"/>
      <c r="J259" s="230">
        <f>ROUND(I259*H259,2)</f>
        <v>0</v>
      </c>
      <c r="K259" s="226" t="s">
        <v>44</v>
      </c>
      <c r="L259" s="231"/>
      <c r="M259" s="232" t="s">
        <v>44</v>
      </c>
      <c r="N259" s="233" t="s">
        <v>53</v>
      </c>
      <c r="O259" s="65"/>
      <c r="P259" s="190">
        <f>O259*H259</f>
        <v>0</v>
      </c>
      <c r="Q259" s="190">
        <v>0</v>
      </c>
      <c r="R259" s="190">
        <f>Q259*H259</f>
        <v>0</v>
      </c>
      <c r="S259" s="190">
        <v>0</v>
      </c>
      <c r="T259" s="19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2" t="s">
        <v>358</v>
      </c>
      <c r="AT259" s="192" t="s">
        <v>228</v>
      </c>
      <c r="AU259" s="192" t="s">
        <v>92</v>
      </c>
      <c r="AY259" s="17" t="s">
        <v>152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7" t="s">
        <v>90</v>
      </c>
      <c r="BK259" s="193">
        <f>ROUND(I259*H259,2)</f>
        <v>0</v>
      </c>
      <c r="BL259" s="17" t="s">
        <v>285</v>
      </c>
      <c r="BM259" s="192" t="s">
        <v>533</v>
      </c>
    </row>
    <row r="260" spans="1:65" s="13" customFormat="1" ht="10.199999999999999">
      <c r="B260" s="199"/>
      <c r="C260" s="200"/>
      <c r="D260" s="194" t="s">
        <v>163</v>
      </c>
      <c r="E260" s="201" t="s">
        <v>44</v>
      </c>
      <c r="F260" s="202" t="s">
        <v>92</v>
      </c>
      <c r="G260" s="200"/>
      <c r="H260" s="203">
        <v>2</v>
      </c>
      <c r="I260" s="204"/>
      <c r="J260" s="200"/>
      <c r="K260" s="200"/>
      <c r="L260" s="205"/>
      <c r="M260" s="206"/>
      <c r="N260" s="207"/>
      <c r="O260" s="207"/>
      <c r="P260" s="207"/>
      <c r="Q260" s="207"/>
      <c r="R260" s="207"/>
      <c r="S260" s="207"/>
      <c r="T260" s="208"/>
      <c r="AT260" s="209" t="s">
        <v>163</v>
      </c>
      <c r="AU260" s="209" t="s">
        <v>92</v>
      </c>
      <c r="AV260" s="13" t="s">
        <v>92</v>
      </c>
      <c r="AW260" s="13" t="s">
        <v>42</v>
      </c>
      <c r="AX260" s="13" t="s">
        <v>90</v>
      </c>
      <c r="AY260" s="209" t="s">
        <v>152</v>
      </c>
    </row>
    <row r="261" spans="1:65" s="2" customFormat="1" ht="14.4" customHeight="1">
      <c r="A261" s="35"/>
      <c r="B261" s="36"/>
      <c r="C261" s="181" t="s">
        <v>534</v>
      </c>
      <c r="D261" s="181" t="s">
        <v>155</v>
      </c>
      <c r="E261" s="182" t="s">
        <v>535</v>
      </c>
      <c r="F261" s="183" t="s">
        <v>536</v>
      </c>
      <c r="G261" s="184" t="s">
        <v>225</v>
      </c>
      <c r="H261" s="185">
        <v>1.885</v>
      </c>
      <c r="I261" s="186"/>
      <c r="J261" s="187">
        <f>ROUND(I261*H261,2)</f>
        <v>0</v>
      </c>
      <c r="K261" s="183" t="s">
        <v>209</v>
      </c>
      <c r="L261" s="40"/>
      <c r="M261" s="188" t="s">
        <v>44</v>
      </c>
      <c r="N261" s="189" t="s">
        <v>53</v>
      </c>
      <c r="O261" s="65"/>
      <c r="P261" s="190">
        <f>O261*H261</f>
        <v>0</v>
      </c>
      <c r="Q261" s="190">
        <v>0</v>
      </c>
      <c r="R261" s="190">
        <f>Q261*H261</f>
        <v>0</v>
      </c>
      <c r="S261" s="190">
        <v>0</v>
      </c>
      <c r="T261" s="19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2" t="s">
        <v>175</v>
      </c>
      <c r="AT261" s="192" t="s">
        <v>155</v>
      </c>
      <c r="AU261" s="192" t="s">
        <v>92</v>
      </c>
      <c r="AY261" s="17" t="s">
        <v>152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7" t="s">
        <v>90</v>
      </c>
      <c r="BK261" s="193">
        <f>ROUND(I261*H261,2)</f>
        <v>0</v>
      </c>
      <c r="BL261" s="17" t="s">
        <v>175</v>
      </c>
      <c r="BM261" s="192" t="s">
        <v>537</v>
      </c>
    </row>
    <row r="262" spans="1:65" s="13" customFormat="1" ht="10.199999999999999">
      <c r="B262" s="199"/>
      <c r="C262" s="200"/>
      <c r="D262" s="194" t="s">
        <v>163</v>
      </c>
      <c r="E262" s="201" t="s">
        <v>44</v>
      </c>
      <c r="F262" s="202" t="s">
        <v>538</v>
      </c>
      <c r="G262" s="200"/>
      <c r="H262" s="203">
        <v>1.885</v>
      </c>
      <c r="I262" s="204"/>
      <c r="J262" s="200"/>
      <c r="K262" s="200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163</v>
      </c>
      <c r="AU262" s="209" t="s">
        <v>92</v>
      </c>
      <c r="AV262" s="13" t="s">
        <v>92</v>
      </c>
      <c r="AW262" s="13" t="s">
        <v>42</v>
      </c>
      <c r="AX262" s="13" t="s">
        <v>90</v>
      </c>
      <c r="AY262" s="209" t="s">
        <v>152</v>
      </c>
    </row>
    <row r="263" spans="1:65" s="2" customFormat="1" ht="14.4" customHeight="1">
      <c r="A263" s="35"/>
      <c r="B263" s="36"/>
      <c r="C263" s="181" t="s">
        <v>539</v>
      </c>
      <c r="D263" s="181" t="s">
        <v>155</v>
      </c>
      <c r="E263" s="182" t="s">
        <v>540</v>
      </c>
      <c r="F263" s="183" t="s">
        <v>541</v>
      </c>
      <c r="G263" s="184" t="s">
        <v>542</v>
      </c>
      <c r="H263" s="185">
        <v>23.06</v>
      </c>
      <c r="I263" s="186"/>
      <c r="J263" s="187">
        <f>ROUND(I263*H263,2)</f>
        <v>0</v>
      </c>
      <c r="K263" s="183" t="s">
        <v>209</v>
      </c>
      <c r="L263" s="40"/>
      <c r="M263" s="188" t="s">
        <v>44</v>
      </c>
      <c r="N263" s="189" t="s">
        <v>53</v>
      </c>
      <c r="O263" s="65"/>
      <c r="P263" s="190">
        <f>O263*H263</f>
        <v>0</v>
      </c>
      <c r="Q263" s="190">
        <v>6.0000000000000002E-5</v>
      </c>
      <c r="R263" s="190">
        <f>Q263*H263</f>
        <v>1.3836E-3</v>
      </c>
      <c r="S263" s="190">
        <v>0</v>
      </c>
      <c r="T263" s="191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2" t="s">
        <v>285</v>
      </c>
      <c r="AT263" s="192" t="s">
        <v>155</v>
      </c>
      <c r="AU263" s="192" t="s">
        <v>92</v>
      </c>
      <c r="AY263" s="17" t="s">
        <v>152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7" t="s">
        <v>90</v>
      </c>
      <c r="BK263" s="193">
        <f>ROUND(I263*H263,2)</f>
        <v>0</v>
      </c>
      <c r="BL263" s="17" t="s">
        <v>285</v>
      </c>
      <c r="BM263" s="192" t="s">
        <v>543</v>
      </c>
    </row>
    <row r="264" spans="1:65" s="13" customFormat="1" ht="10.199999999999999">
      <c r="B264" s="199"/>
      <c r="C264" s="200"/>
      <c r="D264" s="194" t="s">
        <v>163</v>
      </c>
      <c r="E264" s="201" t="s">
        <v>44</v>
      </c>
      <c r="F264" s="202" t="s">
        <v>544</v>
      </c>
      <c r="G264" s="200"/>
      <c r="H264" s="203">
        <v>12.24</v>
      </c>
      <c r="I264" s="204"/>
      <c r="J264" s="200"/>
      <c r="K264" s="200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163</v>
      </c>
      <c r="AU264" s="209" t="s">
        <v>92</v>
      </c>
      <c r="AV264" s="13" t="s">
        <v>92</v>
      </c>
      <c r="AW264" s="13" t="s">
        <v>42</v>
      </c>
      <c r="AX264" s="13" t="s">
        <v>82</v>
      </c>
      <c r="AY264" s="209" t="s">
        <v>152</v>
      </c>
    </row>
    <row r="265" spans="1:65" s="13" customFormat="1" ht="10.199999999999999">
      <c r="B265" s="199"/>
      <c r="C265" s="200"/>
      <c r="D265" s="194" t="s">
        <v>163</v>
      </c>
      <c r="E265" s="201" t="s">
        <v>44</v>
      </c>
      <c r="F265" s="202" t="s">
        <v>545</v>
      </c>
      <c r="G265" s="200"/>
      <c r="H265" s="203">
        <v>10.82</v>
      </c>
      <c r="I265" s="204"/>
      <c r="J265" s="200"/>
      <c r="K265" s="200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163</v>
      </c>
      <c r="AU265" s="209" t="s">
        <v>92</v>
      </c>
      <c r="AV265" s="13" t="s">
        <v>92</v>
      </c>
      <c r="AW265" s="13" t="s">
        <v>42</v>
      </c>
      <c r="AX265" s="13" t="s">
        <v>82</v>
      </c>
      <c r="AY265" s="209" t="s">
        <v>152</v>
      </c>
    </row>
    <row r="266" spans="1:65" s="14" customFormat="1" ht="10.199999999999999">
      <c r="B266" s="213"/>
      <c r="C266" s="214"/>
      <c r="D266" s="194" t="s">
        <v>163</v>
      </c>
      <c r="E266" s="215" t="s">
        <v>44</v>
      </c>
      <c r="F266" s="216" t="s">
        <v>213</v>
      </c>
      <c r="G266" s="214"/>
      <c r="H266" s="217">
        <v>23.060000000000002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163</v>
      </c>
      <c r="AU266" s="223" t="s">
        <v>92</v>
      </c>
      <c r="AV266" s="14" t="s">
        <v>175</v>
      </c>
      <c r="AW266" s="14" t="s">
        <v>42</v>
      </c>
      <c r="AX266" s="14" t="s">
        <v>90</v>
      </c>
      <c r="AY266" s="223" t="s">
        <v>152</v>
      </c>
    </row>
    <row r="267" spans="1:65" s="2" customFormat="1" ht="14.4" customHeight="1">
      <c r="A267" s="35"/>
      <c r="B267" s="36"/>
      <c r="C267" s="224" t="s">
        <v>546</v>
      </c>
      <c r="D267" s="224" t="s">
        <v>228</v>
      </c>
      <c r="E267" s="225" t="s">
        <v>547</v>
      </c>
      <c r="F267" s="226" t="s">
        <v>548</v>
      </c>
      <c r="G267" s="227" t="s">
        <v>237</v>
      </c>
      <c r="H267" s="228">
        <v>1</v>
      </c>
      <c r="I267" s="229"/>
      <c r="J267" s="230">
        <f>ROUND(I267*H267,2)</f>
        <v>0</v>
      </c>
      <c r="K267" s="226" t="s">
        <v>44</v>
      </c>
      <c r="L267" s="231"/>
      <c r="M267" s="232" t="s">
        <v>44</v>
      </c>
      <c r="N267" s="233" t="s">
        <v>53</v>
      </c>
      <c r="O267" s="65"/>
      <c r="P267" s="190">
        <f>O267*H267</f>
        <v>0</v>
      </c>
      <c r="Q267" s="190">
        <v>1.2239999999999999E-2</v>
      </c>
      <c r="R267" s="190">
        <f>Q267*H267</f>
        <v>1.2239999999999999E-2</v>
      </c>
      <c r="S267" s="190">
        <v>0</v>
      </c>
      <c r="T267" s="19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2" t="s">
        <v>358</v>
      </c>
      <c r="AT267" s="192" t="s">
        <v>228</v>
      </c>
      <c r="AU267" s="192" t="s">
        <v>92</v>
      </c>
      <c r="AY267" s="17" t="s">
        <v>152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7" t="s">
        <v>90</v>
      </c>
      <c r="BK267" s="193">
        <f>ROUND(I267*H267,2)</f>
        <v>0</v>
      </c>
      <c r="BL267" s="17" t="s">
        <v>285</v>
      </c>
      <c r="BM267" s="192" t="s">
        <v>549</v>
      </c>
    </row>
    <row r="268" spans="1:65" s="2" customFormat="1" ht="19.2">
      <c r="A268" s="35"/>
      <c r="B268" s="36"/>
      <c r="C268" s="37"/>
      <c r="D268" s="194" t="s">
        <v>161</v>
      </c>
      <c r="E268" s="37"/>
      <c r="F268" s="195" t="s">
        <v>550</v>
      </c>
      <c r="G268" s="37"/>
      <c r="H268" s="37"/>
      <c r="I268" s="196"/>
      <c r="J268" s="37"/>
      <c r="K268" s="37"/>
      <c r="L268" s="40"/>
      <c r="M268" s="197"/>
      <c r="N268" s="198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7" t="s">
        <v>161</v>
      </c>
      <c r="AU268" s="17" t="s">
        <v>92</v>
      </c>
    </row>
    <row r="269" spans="1:65" s="13" customFormat="1" ht="10.199999999999999">
      <c r="B269" s="199"/>
      <c r="C269" s="200"/>
      <c r="D269" s="194" t="s">
        <v>163</v>
      </c>
      <c r="E269" s="201" t="s">
        <v>44</v>
      </c>
      <c r="F269" s="202" t="s">
        <v>90</v>
      </c>
      <c r="G269" s="200"/>
      <c r="H269" s="203">
        <v>1</v>
      </c>
      <c r="I269" s="204"/>
      <c r="J269" s="200"/>
      <c r="K269" s="200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163</v>
      </c>
      <c r="AU269" s="209" t="s">
        <v>92</v>
      </c>
      <c r="AV269" s="13" t="s">
        <v>92</v>
      </c>
      <c r="AW269" s="13" t="s">
        <v>42</v>
      </c>
      <c r="AX269" s="13" t="s">
        <v>90</v>
      </c>
      <c r="AY269" s="209" t="s">
        <v>152</v>
      </c>
    </row>
    <row r="270" spans="1:65" s="2" customFormat="1" ht="14.4" customHeight="1">
      <c r="A270" s="35"/>
      <c r="B270" s="36"/>
      <c r="C270" s="224" t="s">
        <v>551</v>
      </c>
      <c r="D270" s="224" t="s">
        <v>228</v>
      </c>
      <c r="E270" s="225" t="s">
        <v>552</v>
      </c>
      <c r="F270" s="226" t="s">
        <v>553</v>
      </c>
      <c r="G270" s="227" t="s">
        <v>237</v>
      </c>
      <c r="H270" s="228">
        <v>1</v>
      </c>
      <c r="I270" s="229"/>
      <c r="J270" s="230">
        <f>ROUND(I270*H270,2)</f>
        <v>0</v>
      </c>
      <c r="K270" s="226" t="s">
        <v>44</v>
      </c>
      <c r="L270" s="231"/>
      <c r="M270" s="232" t="s">
        <v>44</v>
      </c>
      <c r="N270" s="233" t="s">
        <v>53</v>
      </c>
      <c r="O270" s="65"/>
      <c r="P270" s="190">
        <f>O270*H270</f>
        <v>0</v>
      </c>
      <c r="Q270" s="190">
        <v>1.082E-2</v>
      </c>
      <c r="R270" s="190">
        <f>Q270*H270</f>
        <v>1.082E-2</v>
      </c>
      <c r="S270" s="190">
        <v>0</v>
      </c>
      <c r="T270" s="19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2" t="s">
        <v>358</v>
      </c>
      <c r="AT270" s="192" t="s">
        <v>228</v>
      </c>
      <c r="AU270" s="192" t="s">
        <v>92</v>
      </c>
      <c r="AY270" s="17" t="s">
        <v>152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7" t="s">
        <v>90</v>
      </c>
      <c r="BK270" s="193">
        <f>ROUND(I270*H270,2)</f>
        <v>0</v>
      </c>
      <c r="BL270" s="17" t="s">
        <v>285</v>
      </c>
      <c r="BM270" s="192" t="s">
        <v>554</v>
      </c>
    </row>
    <row r="271" spans="1:65" s="2" customFormat="1" ht="19.2">
      <c r="A271" s="35"/>
      <c r="B271" s="36"/>
      <c r="C271" s="37"/>
      <c r="D271" s="194" t="s">
        <v>161</v>
      </c>
      <c r="E271" s="37"/>
      <c r="F271" s="195" t="s">
        <v>555</v>
      </c>
      <c r="G271" s="37"/>
      <c r="H271" s="37"/>
      <c r="I271" s="196"/>
      <c r="J271" s="37"/>
      <c r="K271" s="37"/>
      <c r="L271" s="40"/>
      <c r="M271" s="197"/>
      <c r="N271" s="198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7" t="s">
        <v>161</v>
      </c>
      <c r="AU271" s="17" t="s">
        <v>92</v>
      </c>
    </row>
    <row r="272" spans="1:65" s="13" customFormat="1" ht="10.199999999999999">
      <c r="B272" s="199"/>
      <c r="C272" s="200"/>
      <c r="D272" s="194" t="s">
        <v>163</v>
      </c>
      <c r="E272" s="201" t="s">
        <v>44</v>
      </c>
      <c r="F272" s="202" t="s">
        <v>90</v>
      </c>
      <c r="G272" s="200"/>
      <c r="H272" s="203">
        <v>1</v>
      </c>
      <c r="I272" s="204"/>
      <c r="J272" s="200"/>
      <c r="K272" s="200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163</v>
      </c>
      <c r="AU272" s="209" t="s">
        <v>92</v>
      </c>
      <c r="AV272" s="13" t="s">
        <v>92</v>
      </c>
      <c r="AW272" s="13" t="s">
        <v>42</v>
      </c>
      <c r="AX272" s="13" t="s">
        <v>90</v>
      </c>
      <c r="AY272" s="209" t="s">
        <v>152</v>
      </c>
    </row>
    <row r="273" spans="1:65" s="2" customFormat="1" ht="14.4" customHeight="1">
      <c r="A273" s="35"/>
      <c r="B273" s="36"/>
      <c r="C273" s="181" t="s">
        <v>556</v>
      </c>
      <c r="D273" s="181" t="s">
        <v>155</v>
      </c>
      <c r="E273" s="182" t="s">
        <v>557</v>
      </c>
      <c r="F273" s="183" t="s">
        <v>558</v>
      </c>
      <c r="G273" s="184" t="s">
        <v>542</v>
      </c>
      <c r="H273" s="185">
        <v>500</v>
      </c>
      <c r="I273" s="186"/>
      <c r="J273" s="187">
        <f>ROUND(I273*H273,2)</f>
        <v>0</v>
      </c>
      <c r="K273" s="183" t="s">
        <v>209</v>
      </c>
      <c r="L273" s="40"/>
      <c r="M273" s="188" t="s">
        <v>44</v>
      </c>
      <c r="N273" s="189" t="s">
        <v>53</v>
      </c>
      <c r="O273" s="65"/>
      <c r="P273" s="190">
        <f>O273*H273</f>
        <v>0</v>
      </c>
      <c r="Q273" s="190">
        <v>0</v>
      </c>
      <c r="R273" s="190">
        <f>Q273*H273</f>
        <v>0</v>
      </c>
      <c r="S273" s="190">
        <v>1E-3</v>
      </c>
      <c r="T273" s="191">
        <f>S273*H273</f>
        <v>0.5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2" t="s">
        <v>285</v>
      </c>
      <c r="AT273" s="192" t="s">
        <v>155</v>
      </c>
      <c r="AU273" s="192" t="s">
        <v>92</v>
      </c>
      <c r="AY273" s="17" t="s">
        <v>152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7" t="s">
        <v>90</v>
      </c>
      <c r="BK273" s="193">
        <f>ROUND(I273*H273,2)</f>
        <v>0</v>
      </c>
      <c r="BL273" s="17" t="s">
        <v>285</v>
      </c>
      <c r="BM273" s="192" t="s">
        <v>559</v>
      </c>
    </row>
    <row r="274" spans="1:65" s="13" customFormat="1" ht="10.199999999999999">
      <c r="B274" s="199"/>
      <c r="C274" s="200"/>
      <c r="D274" s="194" t="s">
        <v>163</v>
      </c>
      <c r="E274" s="201" t="s">
        <v>44</v>
      </c>
      <c r="F274" s="202" t="s">
        <v>560</v>
      </c>
      <c r="G274" s="200"/>
      <c r="H274" s="203">
        <v>100</v>
      </c>
      <c r="I274" s="204"/>
      <c r="J274" s="200"/>
      <c r="K274" s="200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163</v>
      </c>
      <c r="AU274" s="209" t="s">
        <v>92</v>
      </c>
      <c r="AV274" s="13" t="s">
        <v>92</v>
      </c>
      <c r="AW274" s="13" t="s">
        <v>42</v>
      </c>
      <c r="AX274" s="13" t="s">
        <v>82</v>
      </c>
      <c r="AY274" s="209" t="s">
        <v>152</v>
      </c>
    </row>
    <row r="275" spans="1:65" s="13" customFormat="1" ht="10.199999999999999">
      <c r="B275" s="199"/>
      <c r="C275" s="200"/>
      <c r="D275" s="194" t="s">
        <v>163</v>
      </c>
      <c r="E275" s="201" t="s">
        <v>44</v>
      </c>
      <c r="F275" s="202" t="s">
        <v>561</v>
      </c>
      <c r="G275" s="200"/>
      <c r="H275" s="203">
        <v>300</v>
      </c>
      <c r="I275" s="204"/>
      <c r="J275" s="200"/>
      <c r="K275" s="200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163</v>
      </c>
      <c r="AU275" s="209" t="s">
        <v>92</v>
      </c>
      <c r="AV275" s="13" t="s">
        <v>92</v>
      </c>
      <c r="AW275" s="13" t="s">
        <v>42</v>
      </c>
      <c r="AX275" s="13" t="s">
        <v>82</v>
      </c>
      <c r="AY275" s="209" t="s">
        <v>152</v>
      </c>
    </row>
    <row r="276" spans="1:65" s="13" customFormat="1" ht="10.199999999999999">
      <c r="B276" s="199"/>
      <c r="C276" s="200"/>
      <c r="D276" s="194" t="s">
        <v>163</v>
      </c>
      <c r="E276" s="201" t="s">
        <v>44</v>
      </c>
      <c r="F276" s="202" t="s">
        <v>562</v>
      </c>
      <c r="G276" s="200"/>
      <c r="H276" s="203">
        <v>100</v>
      </c>
      <c r="I276" s="204"/>
      <c r="J276" s="200"/>
      <c r="K276" s="200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163</v>
      </c>
      <c r="AU276" s="209" t="s">
        <v>92</v>
      </c>
      <c r="AV276" s="13" t="s">
        <v>92</v>
      </c>
      <c r="AW276" s="13" t="s">
        <v>42</v>
      </c>
      <c r="AX276" s="13" t="s">
        <v>82</v>
      </c>
      <c r="AY276" s="209" t="s">
        <v>152</v>
      </c>
    </row>
    <row r="277" spans="1:65" s="14" customFormat="1" ht="10.199999999999999">
      <c r="B277" s="213"/>
      <c r="C277" s="214"/>
      <c r="D277" s="194" t="s">
        <v>163</v>
      </c>
      <c r="E277" s="215" t="s">
        <v>44</v>
      </c>
      <c r="F277" s="216" t="s">
        <v>213</v>
      </c>
      <c r="G277" s="214"/>
      <c r="H277" s="217">
        <v>500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163</v>
      </c>
      <c r="AU277" s="223" t="s">
        <v>92</v>
      </c>
      <c r="AV277" s="14" t="s">
        <v>175</v>
      </c>
      <c r="AW277" s="14" t="s">
        <v>42</v>
      </c>
      <c r="AX277" s="14" t="s">
        <v>90</v>
      </c>
      <c r="AY277" s="223" t="s">
        <v>152</v>
      </c>
    </row>
    <row r="278" spans="1:65" s="2" customFormat="1" ht="24.15" customHeight="1">
      <c r="A278" s="35"/>
      <c r="B278" s="36"/>
      <c r="C278" s="181" t="s">
        <v>563</v>
      </c>
      <c r="D278" s="181" t="s">
        <v>155</v>
      </c>
      <c r="E278" s="182" t="s">
        <v>564</v>
      </c>
      <c r="F278" s="183" t="s">
        <v>565</v>
      </c>
      <c r="G278" s="184" t="s">
        <v>408</v>
      </c>
      <c r="H278" s="185">
        <v>0.193</v>
      </c>
      <c r="I278" s="186"/>
      <c r="J278" s="187">
        <f>ROUND(I278*H278,2)</f>
        <v>0</v>
      </c>
      <c r="K278" s="183" t="s">
        <v>209</v>
      </c>
      <c r="L278" s="40"/>
      <c r="M278" s="188" t="s">
        <v>44</v>
      </c>
      <c r="N278" s="189" t="s">
        <v>53</v>
      </c>
      <c r="O278" s="65"/>
      <c r="P278" s="190">
        <f>O278*H278</f>
        <v>0</v>
      </c>
      <c r="Q278" s="190">
        <v>0</v>
      </c>
      <c r="R278" s="190">
        <f>Q278*H278</f>
        <v>0</v>
      </c>
      <c r="S278" s="190">
        <v>0</v>
      </c>
      <c r="T278" s="191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2" t="s">
        <v>285</v>
      </c>
      <c r="AT278" s="192" t="s">
        <v>155</v>
      </c>
      <c r="AU278" s="192" t="s">
        <v>92</v>
      </c>
      <c r="AY278" s="17" t="s">
        <v>152</v>
      </c>
      <c r="BE278" s="193">
        <f>IF(N278="základní",J278,0)</f>
        <v>0</v>
      </c>
      <c r="BF278" s="193">
        <f>IF(N278="snížená",J278,0)</f>
        <v>0</v>
      </c>
      <c r="BG278" s="193">
        <f>IF(N278="zákl. přenesená",J278,0)</f>
        <v>0</v>
      </c>
      <c r="BH278" s="193">
        <f>IF(N278="sníž. přenesená",J278,0)</f>
        <v>0</v>
      </c>
      <c r="BI278" s="193">
        <f>IF(N278="nulová",J278,0)</f>
        <v>0</v>
      </c>
      <c r="BJ278" s="17" t="s">
        <v>90</v>
      </c>
      <c r="BK278" s="193">
        <f>ROUND(I278*H278,2)</f>
        <v>0</v>
      </c>
      <c r="BL278" s="17" t="s">
        <v>285</v>
      </c>
      <c r="BM278" s="192" t="s">
        <v>566</v>
      </c>
    </row>
    <row r="279" spans="1:65" s="2" customFormat="1" ht="24.15" customHeight="1">
      <c r="A279" s="35"/>
      <c r="B279" s="36"/>
      <c r="C279" s="181" t="s">
        <v>567</v>
      </c>
      <c r="D279" s="181" t="s">
        <v>155</v>
      </c>
      <c r="E279" s="182" t="s">
        <v>568</v>
      </c>
      <c r="F279" s="183" t="s">
        <v>569</v>
      </c>
      <c r="G279" s="184" t="s">
        <v>408</v>
      </c>
      <c r="H279" s="185">
        <v>0.193</v>
      </c>
      <c r="I279" s="186"/>
      <c r="J279" s="187">
        <f>ROUND(I279*H279,2)</f>
        <v>0</v>
      </c>
      <c r="K279" s="183" t="s">
        <v>209</v>
      </c>
      <c r="L279" s="40"/>
      <c r="M279" s="188" t="s">
        <v>44</v>
      </c>
      <c r="N279" s="189" t="s">
        <v>53</v>
      </c>
      <c r="O279" s="65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2" t="s">
        <v>285</v>
      </c>
      <c r="AT279" s="192" t="s">
        <v>155</v>
      </c>
      <c r="AU279" s="192" t="s">
        <v>92</v>
      </c>
      <c r="AY279" s="17" t="s">
        <v>152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7" t="s">
        <v>90</v>
      </c>
      <c r="BK279" s="193">
        <f>ROUND(I279*H279,2)</f>
        <v>0</v>
      </c>
      <c r="BL279" s="17" t="s">
        <v>285</v>
      </c>
      <c r="BM279" s="192" t="s">
        <v>570</v>
      </c>
    </row>
    <row r="280" spans="1:65" s="12" customFormat="1" ht="22.8" customHeight="1">
      <c r="B280" s="165"/>
      <c r="C280" s="166"/>
      <c r="D280" s="167" t="s">
        <v>81</v>
      </c>
      <c r="E280" s="179" t="s">
        <v>571</v>
      </c>
      <c r="F280" s="179" t="s">
        <v>572</v>
      </c>
      <c r="G280" s="166"/>
      <c r="H280" s="166"/>
      <c r="I280" s="169"/>
      <c r="J280" s="180">
        <f>BK280</f>
        <v>0</v>
      </c>
      <c r="K280" s="166"/>
      <c r="L280" s="171"/>
      <c r="M280" s="172"/>
      <c r="N280" s="173"/>
      <c r="O280" s="173"/>
      <c r="P280" s="174">
        <f>SUM(P281:P302)</f>
        <v>0</v>
      </c>
      <c r="Q280" s="173"/>
      <c r="R280" s="174">
        <f>SUM(R281:R302)</f>
        <v>8.6656599999999986E-2</v>
      </c>
      <c r="S280" s="173"/>
      <c r="T280" s="175">
        <f>SUM(T281:T302)</f>
        <v>0</v>
      </c>
      <c r="AR280" s="176" t="s">
        <v>92</v>
      </c>
      <c r="AT280" s="177" t="s">
        <v>81</v>
      </c>
      <c r="AU280" s="177" t="s">
        <v>90</v>
      </c>
      <c r="AY280" s="176" t="s">
        <v>152</v>
      </c>
      <c r="BK280" s="178">
        <f>SUM(BK281:BK302)</f>
        <v>0</v>
      </c>
    </row>
    <row r="281" spans="1:65" s="2" customFormat="1" ht="14.4" customHeight="1">
      <c r="A281" s="35"/>
      <c r="B281" s="36"/>
      <c r="C281" s="181" t="s">
        <v>573</v>
      </c>
      <c r="D281" s="181" t="s">
        <v>155</v>
      </c>
      <c r="E281" s="182" t="s">
        <v>574</v>
      </c>
      <c r="F281" s="183" t="s">
        <v>575</v>
      </c>
      <c r="G281" s="184" t="s">
        <v>216</v>
      </c>
      <c r="H281" s="185">
        <v>2.81</v>
      </c>
      <c r="I281" s="186"/>
      <c r="J281" s="187">
        <f>ROUND(I281*H281,2)</f>
        <v>0</v>
      </c>
      <c r="K281" s="183" t="s">
        <v>209</v>
      </c>
      <c r="L281" s="40"/>
      <c r="M281" s="188" t="s">
        <v>44</v>
      </c>
      <c r="N281" s="189" t="s">
        <v>53</v>
      </c>
      <c r="O281" s="65"/>
      <c r="P281" s="190">
        <f>O281*H281</f>
        <v>0</v>
      </c>
      <c r="Q281" s="190">
        <v>2.9999999999999997E-4</v>
      </c>
      <c r="R281" s="190">
        <f>Q281*H281</f>
        <v>8.4299999999999989E-4</v>
      </c>
      <c r="S281" s="190">
        <v>0</v>
      </c>
      <c r="T281" s="191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2" t="s">
        <v>285</v>
      </c>
      <c r="AT281" s="192" t="s">
        <v>155</v>
      </c>
      <c r="AU281" s="192" t="s">
        <v>92</v>
      </c>
      <c r="AY281" s="17" t="s">
        <v>152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7" t="s">
        <v>90</v>
      </c>
      <c r="BK281" s="193">
        <f>ROUND(I281*H281,2)</f>
        <v>0</v>
      </c>
      <c r="BL281" s="17" t="s">
        <v>285</v>
      </c>
      <c r="BM281" s="192" t="s">
        <v>576</v>
      </c>
    </row>
    <row r="282" spans="1:65" s="13" customFormat="1" ht="10.199999999999999">
      <c r="B282" s="199"/>
      <c r="C282" s="200"/>
      <c r="D282" s="194" t="s">
        <v>163</v>
      </c>
      <c r="E282" s="201" t="s">
        <v>44</v>
      </c>
      <c r="F282" s="202" t="s">
        <v>261</v>
      </c>
      <c r="G282" s="200"/>
      <c r="H282" s="203">
        <v>2.2879999999999998</v>
      </c>
      <c r="I282" s="204"/>
      <c r="J282" s="200"/>
      <c r="K282" s="200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163</v>
      </c>
      <c r="AU282" s="209" t="s">
        <v>92</v>
      </c>
      <c r="AV282" s="13" t="s">
        <v>92</v>
      </c>
      <c r="AW282" s="13" t="s">
        <v>42</v>
      </c>
      <c r="AX282" s="13" t="s">
        <v>82</v>
      </c>
      <c r="AY282" s="209" t="s">
        <v>152</v>
      </c>
    </row>
    <row r="283" spans="1:65" s="13" customFormat="1" ht="10.199999999999999">
      <c r="B283" s="199"/>
      <c r="C283" s="200"/>
      <c r="D283" s="194" t="s">
        <v>163</v>
      </c>
      <c r="E283" s="201" t="s">
        <v>44</v>
      </c>
      <c r="F283" s="202" t="s">
        <v>577</v>
      </c>
      <c r="G283" s="200"/>
      <c r="H283" s="203">
        <v>0.52200000000000002</v>
      </c>
      <c r="I283" s="204"/>
      <c r="J283" s="200"/>
      <c r="K283" s="200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163</v>
      </c>
      <c r="AU283" s="209" t="s">
        <v>92</v>
      </c>
      <c r="AV283" s="13" t="s">
        <v>92</v>
      </c>
      <c r="AW283" s="13" t="s">
        <v>42</v>
      </c>
      <c r="AX283" s="13" t="s">
        <v>82</v>
      </c>
      <c r="AY283" s="209" t="s">
        <v>152</v>
      </c>
    </row>
    <row r="284" spans="1:65" s="14" customFormat="1" ht="10.199999999999999">
      <c r="B284" s="213"/>
      <c r="C284" s="214"/>
      <c r="D284" s="194" t="s">
        <v>163</v>
      </c>
      <c r="E284" s="215" t="s">
        <v>44</v>
      </c>
      <c r="F284" s="216" t="s">
        <v>213</v>
      </c>
      <c r="G284" s="214"/>
      <c r="H284" s="217">
        <v>2.8099999999999996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163</v>
      </c>
      <c r="AU284" s="223" t="s">
        <v>92</v>
      </c>
      <c r="AV284" s="14" t="s">
        <v>175</v>
      </c>
      <c r="AW284" s="14" t="s">
        <v>42</v>
      </c>
      <c r="AX284" s="14" t="s">
        <v>90</v>
      </c>
      <c r="AY284" s="223" t="s">
        <v>152</v>
      </c>
    </row>
    <row r="285" spans="1:65" s="2" customFormat="1" ht="24.15" customHeight="1">
      <c r="A285" s="35"/>
      <c r="B285" s="36"/>
      <c r="C285" s="181" t="s">
        <v>578</v>
      </c>
      <c r="D285" s="181" t="s">
        <v>155</v>
      </c>
      <c r="E285" s="182" t="s">
        <v>579</v>
      </c>
      <c r="F285" s="183" t="s">
        <v>580</v>
      </c>
      <c r="G285" s="184" t="s">
        <v>216</v>
      </c>
      <c r="H285" s="185">
        <v>2.81</v>
      </c>
      <c r="I285" s="186"/>
      <c r="J285" s="187">
        <f>ROUND(I285*H285,2)</f>
        <v>0</v>
      </c>
      <c r="K285" s="183" t="s">
        <v>209</v>
      </c>
      <c r="L285" s="40"/>
      <c r="M285" s="188" t="s">
        <v>44</v>
      </c>
      <c r="N285" s="189" t="s">
        <v>53</v>
      </c>
      <c r="O285" s="65"/>
      <c r="P285" s="190">
        <f>O285*H285</f>
        <v>0</v>
      </c>
      <c r="Q285" s="190">
        <v>9.2999999999999992E-3</v>
      </c>
      <c r="R285" s="190">
        <f>Q285*H285</f>
        <v>2.6133E-2</v>
      </c>
      <c r="S285" s="190">
        <v>0</v>
      </c>
      <c r="T285" s="19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2" t="s">
        <v>285</v>
      </c>
      <c r="AT285" s="192" t="s">
        <v>155</v>
      </c>
      <c r="AU285" s="192" t="s">
        <v>92</v>
      </c>
      <c r="AY285" s="17" t="s">
        <v>152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7" t="s">
        <v>90</v>
      </c>
      <c r="BK285" s="193">
        <f>ROUND(I285*H285,2)</f>
        <v>0</v>
      </c>
      <c r="BL285" s="17" t="s">
        <v>285</v>
      </c>
      <c r="BM285" s="192" t="s">
        <v>581</v>
      </c>
    </row>
    <row r="286" spans="1:65" s="13" customFormat="1" ht="10.199999999999999">
      <c r="B286" s="199"/>
      <c r="C286" s="200"/>
      <c r="D286" s="194" t="s">
        <v>163</v>
      </c>
      <c r="E286" s="201" t="s">
        <v>44</v>
      </c>
      <c r="F286" s="202" t="s">
        <v>261</v>
      </c>
      <c r="G286" s="200"/>
      <c r="H286" s="203">
        <v>2.2879999999999998</v>
      </c>
      <c r="I286" s="204"/>
      <c r="J286" s="200"/>
      <c r="K286" s="200"/>
      <c r="L286" s="205"/>
      <c r="M286" s="206"/>
      <c r="N286" s="207"/>
      <c r="O286" s="207"/>
      <c r="P286" s="207"/>
      <c r="Q286" s="207"/>
      <c r="R286" s="207"/>
      <c r="S286" s="207"/>
      <c r="T286" s="208"/>
      <c r="AT286" s="209" t="s">
        <v>163</v>
      </c>
      <c r="AU286" s="209" t="s">
        <v>92</v>
      </c>
      <c r="AV286" s="13" t="s">
        <v>92</v>
      </c>
      <c r="AW286" s="13" t="s">
        <v>42</v>
      </c>
      <c r="AX286" s="13" t="s">
        <v>82</v>
      </c>
      <c r="AY286" s="209" t="s">
        <v>152</v>
      </c>
    </row>
    <row r="287" spans="1:65" s="13" customFormat="1" ht="10.199999999999999">
      <c r="B287" s="199"/>
      <c r="C287" s="200"/>
      <c r="D287" s="194" t="s">
        <v>163</v>
      </c>
      <c r="E287" s="201" t="s">
        <v>44</v>
      </c>
      <c r="F287" s="202" t="s">
        <v>577</v>
      </c>
      <c r="G287" s="200"/>
      <c r="H287" s="203">
        <v>0.52200000000000002</v>
      </c>
      <c r="I287" s="204"/>
      <c r="J287" s="200"/>
      <c r="K287" s="200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163</v>
      </c>
      <c r="AU287" s="209" t="s">
        <v>92</v>
      </c>
      <c r="AV287" s="13" t="s">
        <v>92</v>
      </c>
      <c r="AW287" s="13" t="s">
        <v>42</v>
      </c>
      <c r="AX287" s="13" t="s">
        <v>82</v>
      </c>
      <c r="AY287" s="209" t="s">
        <v>152</v>
      </c>
    </row>
    <row r="288" spans="1:65" s="14" customFormat="1" ht="10.199999999999999">
      <c r="B288" s="213"/>
      <c r="C288" s="214"/>
      <c r="D288" s="194" t="s">
        <v>163</v>
      </c>
      <c r="E288" s="215" t="s">
        <v>44</v>
      </c>
      <c r="F288" s="216" t="s">
        <v>213</v>
      </c>
      <c r="G288" s="214"/>
      <c r="H288" s="217">
        <v>2.8099999999999996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163</v>
      </c>
      <c r="AU288" s="223" t="s">
        <v>92</v>
      </c>
      <c r="AV288" s="14" t="s">
        <v>175</v>
      </c>
      <c r="AW288" s="14" t="s">
        <v>42</v>
      </c>
      <c r="AX288" s="14" t="s">
        <v>90</v>
      </c>
      <c r="AY288" s="223" t="s">
        <v>152</v>
      </c>
    </row>
    <row r="289" spans="1:65" s="2" customFormat="1" ht="24.15" customHeight="1">
      <c r="A289" s="35"/>
      <c r="B289" s="36"/>
      <c r="C289" s="224" t="s">
        <v>582</v>
      </c>
      <c r="D289" s="224" t="s">
        <v>228</v>
      </c>
      <c r="E289" s="225" t="s">
        <v>583</v>
      </c>
      <c r="F289" s="226" t="s">
        <v>584</v>
      </c>
      <c r="G289" s="227" t="s">
        <v>216</v>
      </c>
      <c r="H289" s="228">
        <v>3.0910000000000002</v>
      </c>
      <c r="I289" s="229"/>
      <c r="J289" s="230">
        <f>ROUND(I289*H289,2)</f>
        <v>0</v>
      </c>
      <c r="K289" s="226" t="s">
        <v>209</v>
      </c>
      <c r="L289" s="231"/>
      <c r="M289" s="232" t="s">
        <v>44</v>
      </c>
      <c r="N289" s="233" t="s">
        <v>53</v>
      </c>
      <c r="O289" s="65"/>
      <c r="P289" s="190">
        <f>O289*H289</f>
        <v>0</v>
      </c>
      <c r="Q289" s="190">
        <v>1.9199999999999998E-2</v>
      </c>
      <c r="R289" s="190">
        <f>Q289*H289</f>
        <v>5.9347199999999996E-2</v>
      </c>
      <c r="S289" s="190">
        <v>0</v>
      </c>
      <c r="T289" s="191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2" t="s">
        <v>358</v>
      </c>
      <c r="AT289" s="192" t="s">
        <v>228</v>
      </c>
      <c r="AU289" s="192" t="s">
        <v>92</v>
      </c>
      <c r="AY289" s="17" t="s">
        <v>152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17" t="s">
        <v>90</v>
      </c>
      <c r="BK289" s="193">
        <f>ROUND(I289*H289,2)</f>
        <v>0</v>
      </c>
      <c r="BL289" s="17" t="s">
        <v>285</v>
      </c>
      <c r="BM289" s="192" t="s">
        <v>585</v>
      </c>
    </row>
    <row r="290" spans="1:65" s="13" customFormat="1" ht="10.199999999999999">
      <c r="B290" s="199"/>
      <c r="C290" s="200"/>
      <c r="D290" s="194" t="s">
        <v>163</v>
      </c>
      <c r="E290" s="201" t="s">
        <v>44</v>
      </c>
      <c r="F290" s="202" t="s">
        <v>586</v>
      </c>
      <c r="G290" s="200"/>
      <c r="H290" s="203">
        <v>3.0910000000000002</v>
      </c>
      <c r="I290" s="204"/>
      <c r="J290" s="200"/>
      <c r="K290" s="200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163</v>
      </c>
      <c r="AU290" s="209" t="s">
        <v>92</v>
      </c>
      <c r="AV290" s="13" t="s">
        <v>92</v>
      </c>
      <c r="AW290" s="13" t="s">
        <v>42</v>
      </c>
      <c r="AX290" s="13" t="s">
        <v>90</v>
      </c>
      <c r="AY290" s="209" t="s">
        <v>152</v>
      </c>
    </row>
    <row r="291" spans="1:65" s="2" customFormat="1" ht="24.15" customHeight="1">
      <c r="A291" s="35"/>
      <c r="B291" s="36"/>
      <c r="C291" s="181" t="s">
        <v>587</v>
      </c>
      <c r="D291" s="181" t="s">
        <v>155</v>
      </c>
      <c r="E291" s="182" t="s">
        <v>588</v>
      </c>
      <c r="F291" s="183" t="s">
        <v>589</v>
      </c>
      <c r="G291" s="184" t="s">
        <v>216</v>
      </c>
      <c r="H291" s="185">
        <v>2.81</v>
      </c>
      <c r="I291" s="186"/>
      <c r="J291" s="187">
        <f>ROUND(I291*H291,2)</f>
        <v>0</v>
      </c>
      <c r="K291" s="183" t="s">
        <v>209</v>
      </c>
      <c r="L291" s="40"/>
      <c r="M291" s="188" t="s">
        <v>44</v>
      </c>
      <c r="N291" s="189" t="s">
        <v>53</v>
      </c>
      <c r="O291" s="65"/>
      <c r="P291" s="190">
        <f>O291*H291</f>
        <v>0</v>
      </c>
      <c r="Q291" s="190">
        <v>0</v>
      </c>
      <c r="R291" s="190">
        <f>Q291*H291</f>
        <v>0</v>
      </c>
      <c r="S291" s="190">
        <v>0</v>
      </c>
      <c r="T291" s="191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2" t="s">
        <v>285</v>
      </c>
      <c r="AT291" s="192" t="s">
        <v>155</v>
      </c>
      <c r="AU291" s="192" t="s">
        <v>92</v>
      </c>
      <c r="AY291" s="17" t="s">
        <v>152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7" t="s">
        <v>90</v>
      </c>
      <c r="BK291" s="193">
        <f>ROUND(I291*H291,2)</f>
        <v>0</v>
      </c>
      <c r="BL291" s="17" t="s">
        <v>285</v>
      </c>
      <c r="BM291" s="192" t="s">
        <v>590</v>
      </c>
    </row>
    <row r="292" spans="1:65" s="13" customFormat="1" ht="10.199999999999999">
      <c r="B292" s="199"/>
      <c r="C292" s="200"/>
      <c r="D292" s="194" t="s">
        <v>163</v>
      </c>
      <c r="E292" s="201" t="s">
        <v>44</v>
      </c>
      <c r="F292" s="202" t="s">
        <v>591</v>
      </c>
      <c r="G292" s="200"/>
      <c r="H292" s="203">
        <v>2.81</v>
      </c>
      <c r="I292" s="204"/>
      <c r="J292" s="200"/>
      <c r="K292" s="200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163</v>
      </c>
      <c r="AU292" s="209" t="s">
        <v>92</v>
      </c>
      <c r="AV292" s="13" t="s">
        <v>92</v>
      </c>
      <c r="AW292" s="13" t="s">
        <v>42</v>
      </c>
      <c r="AX292" s="13" t="s">
        <v>90</v>
      </c>
      <c r="AY292" s="209" t="s">
        <v>152</v>
      </c>
    </row>
    <row r="293" spans="1:65" s="2" customFormat="1" ht="24.15" customHeight="1">
      <c r="A293" s="35"/>
      <c r="B293" s="36"/>
      <c r="C293" s="181" t="s">
        <v>592</v>
      </c>
      <c r="D293" s="181" t="s">
        <v>155</v>
      </c>
      <c r="E293" s="182" t="s">
        <v>593</v>
      </c>
      <c r="F293" s="183" t="s">
        <v>594</v>
      </c>
      <c r="G293" s="184" t="s">
        <v>216</v>
      </c>
      <c r="H293" s="185">
        <v>2.81</v>
      </c>
      <c r="I293" s="186"/>
      <c r="J293" s="187">
        <f>ROUND(I293*H293,2)</f>
        <v>0</v>
      </c>
      <c r="K293" s="183" t="s">
        <v>209</v>
      </c>
      <c r="L293" s="40"/>
      <c r="M293" s="188" t="s">
        <v>44</v>
      </c>
      <c r="N293" s="189" t="s">
        <v>53</v>
      </c>
      <c r="O293" s="65"/>
      <c r="P293" s="190">
        <f>O293*H293</f>
        <v>0</v>
      </c>
      <c r="Q293" s="190">
        <v>0</v>
      </c>
      <c r="R293" s="190">
        <f>Q293*H293</f>
        <v>0</v>
      </c>
      <c r="S293" s="190">
        <v>0</v>
      </c>
      <c r="T293" s="19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2" t="s">
        <v>285</v>
      </c>
      <c r="AT293" s="192" t="s">
        <v>155</v>
      </c>
      <c r="AU293" s="192" t="s">
        <v>92</v>
      </c>
      <c r="AY293" s="17" t="s">
        <v>152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17" t="s">
        <v>90</v>
      </c>
      <c r="BK293" s="193">
        <f>ROUND(I293*H293,2)</f>
        <v>0</v>
      </c>
      <c r="BL293" s="17" t="s">
        <v>285</v>
      </c>
      <c r="BM293" s="192" t="s">
        <v>595</v>
      </c>
    </row>
    <row r="294" spans="1:65" s="13" customFormat="1" ht="10.199999999999999">
      <c r="B294" s="199"/>
      <c r="C294" s="200"/>
      <c r="D294" s="194" t="s">
        <v>163</v>
      </c>
      <c r="E294" s="201" t="s">
        <v>44</v>
      </c>
      <c r="F294" s="202" t="s">
        <v>591</v>
      </c>
      <c r="G294" s="200"/>
      <c r="H294" s="203">
        <v>2.81</v>
      </c>
      <c r="I294" s="204"/>
      <c r="J294" s="200"/>
      <c r="K294" s="200"/>
      <c r="L294" s="205"/>
      <c r="M294" s="206"/>
      <c r="N294" s="207"/>
      <c r="O294" s="207"/>
      <c r="P294" s="207"/>
      <c r="Q294" s="207"/>
      <c r="R294" s="207"/>
      <c r="S294" s="207"/>
      <c r="T294" s="208"/>
      <c r="AT294" s="209" t="s">
        <v>163</v>
      </c>
      <c r="AU294" s="209" t="s">
        <v>92</v>
      </c>
      <c r="AV294" s="13" t="s">
        <v>92</v>
      </c>
      <c r="AW294" s="13" t="s">
        <v>42</v>
      </c>
      <c r="AX294" s="13" t="s">
        <v>90</v>
      </c>
      <c r="AY294" s="209" t="s">
        <v>152</v>
      </c>
    </row>
    <row r="295" spans="1:65" s="2" customFormat="1" ht="14.4" customHeight="1">
      <c r="A295" s="35"/>
      <c r="B295" s="36"/>
      <c r="C295" s="181" t="s">
        <v>596</v>
      </c>
      <c r="D295" s="181" t="s">
        <v>155</v>
      </c>
      <c r="E295" s="182" t="s">
        <v>597</v>
      </c>
      <c r="F295" s="183" t="s">
        <v>598</v>
      </c>
      <c r="G295" s="184" t="s">
        <v>225</v>
      </c>
      <c r="H295" s="185">
        <v>6.43</v>
      </c>
      <c r="I295" s="186"/>
      <c r="J295" s="187">
        <f>ROUND(I295*H295,2)</f>
        <v>0</v>
      </c>
      <c r="K295" s="183" t="s">
        <v>209</v>
      </c>
      <c r="L295" s="40"/>
      <c r="M295" s="188" t="s">
        <v>44</v>
      </c>
      <c r="N295" s="189" t="s">
        <v>53</v>
      </c>
      <c r="O295" s="65"/>
      <c r="P295" s="190">
        <f>O295*H295</f>
        <v>0</v>
      </c>
      <c r="Q295" s="190">
        <v>3.0000000000000001E-5</v>
      </c>
      <c r="R295" s="190">
        <f>Q295*H295</f>
        <v>1.929E-4</v>
      </c>
      <c r="S295" s="190">
        <v>0</v>
      </c>
      <c r="T295" s="191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2" t="s">
        <v>285</v>
      </c>
      <c r="AT295" s="192" t="s">
        <v>155</v>
      </c>
      <c r="AU295" s="192" t="s">
        <v>92</v>
      </c>
      <c r="AY295" s="17" t="s">
        <v>152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7" t="s">
        <v>90</v>
      </c>
      <c r="BK295" s="193">
        <f>ROUND(I295*H295,2)</f>
        <v>0</v>
      </c>
      <c r="BL295" s="17" t="s">
        <v>285</v>
      </c>
      <c r="BM295" s="192" t="s">
        <v>599</v>
      </c>
    </row>
    <row r="296" spans="1:65" s="13" customFormat="1" ht="10.199999999999999">
      <c r="B296" s="199"/>
      <c r="C296" s="200"/>
      <c r="D296" s="194" t="s">
        <v>163</v>
      </c>
      <c r="E296" s="201" t="s">
        <v>44</v>
      </c>
      <c r="F296" s="202" t="s">
        <v>600</v>
      </c>
      <c r="G296" s="200"/>
      <c r="H296" s="203">
        <v>6.43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163</v>
      </c>
      <c r="AU296" s="209" t="s">
        <v>92</v>
      </c>
      <c r="AV296" s="13" t="s">
        <v>92</v>
      </c>
      <c r="AW296" s="13" t="s">
        <v>42</v>
      </c>
      <c r="AX296" s="13" t="s">
        <v>90</v>
      </c>
      <c r="AY296" s="209" t="s">
        <v>152</v>
      </c>
    </row>
    <row r="297" spans="1:65" s="2" customFormat="1" ht="14.4" customHeight="1">
      <c r="A297" s="35"/>
      <c r="B297" s="36"/>
      <c r="C297" s="181" t="s">
        <v>601</v>
      </c>
      <c r="D297" s="181" t="s">
        <v>155</v>
      </c>
      <c r="E297" s="182" t="s">
        <v>602</v>
      </c>
      <c r="F297" s="183" t="s">
        <v>603</v>
      </c>
      <c r="G297" s="184" t="s">
        <v>225</v>
      </c>
      <c r="H297" s="185">
        <v>0.99</v>
      </c>
      <c r="I297" s="186"/>
      <c r="J297" s="187">
        <f>ROUND(I297*H297,2)</f>
        <v>0</v>
      </c>
      <c r="K297" s="183" t="s">
        <v>209</v>
      </c>
      <c r="L297" s="40"/>
      <c r="M297" s="188" t="s">
        <v>44</v>
      </c>
      <c r="N297" s="189" t="s">
        <v>53</v>
      </c>
      <c r="O297" s="65"/>
      <c r="P297" s="190">
        <f>O297*H297</f>
        <v>0</v>
      </c>
      <c r="Q297" s="190">
        <v>0</v>
      </c>
      <c r="R297" s="190">
        <f>Q297*H297</f>
        <v>0</v>
      </c>
      <c r="S297" s="190">
        <v>0</v>
      </c>
      <c r="T297" s="19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2" t="s">
        <v>285</v>
      </c>
      <c r="AT297" s="192" t="s">
        <v>155</v>
      </c>
      <c r="AU297" s="192" t="s">
        <v>92</v>
      </c>
      <c r="AY297" s="17" t="s">
        <v>152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7" t="s">
        <v>90</v>
      </c>
      <c r="BK297" s="193">
        <f>ROUND(I297*H297,2)</f>
        <v>0</v>
      </c>
      <c r="BL297" s="17" t="s">
        <v>285</v>
      </c>
      <c r="BM297" s="192" t="s">
        <v>604</v>
      </c>
    </row>
    <row r="298" spans="1:65" s="13" customFormat="1" ht="10.199999999999999">
      <c r="B298" s="199"/>
      <c r="C298" s="200"/>
      <c r="D298" s="194" t="s">
        <v>163</v>
      </c>
      <c r="E298" s="201" t="s">
        <v>44</v>
      </c>
      <c r="F298" s="202" t="s">
        <v>605</v>
      </c>
      <c r="G298" s="200"/>
      <c r="H298" s="203">
        <v>0.99</v>
      </c>
      <c r="I298" s="204"/>
      <c r="J298" s="200"/>
      <c r="K298" s="200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163</v>
      </c>
      <c r="AU298" s="209" t="s">
        <v>92</v>
      </c>
      <c r="AV298" s="13" t="s">
        <v>92</v>
      </c>
      <c r="AW298" s="13" t="s">
        <v>42</v>
      </c>
      <c r="AX298" s="13" t="s">
        <v>90</v>
      </c>
      <c r="AY298" s="209" t="s">
        <v>152</v>
      </c>
    </row>
    <row r="299" spans="1:65" s="2" customFormat="1" ht="14.4" customHeight="1">
      <c r="A299" s="35"/>
      <c r="B299" s="36"/>
      <c r="C299" s="181" t="s">
        <v>606</v>
      </c>
      <c r="D299" s="181" t="s">
        <v>155</v>
      </c>
      <c r="E299" s="182" t="s">
        <v>607</v>
      </c>
      <c r="F299" s="183" t="s">
        <v>608</v>
      </c>
      <c r="G299" s="184" t="s">
        <v>216</v>
      </c>
      <c r="H299" s="185">
        <v>2.81</v>
      </c>
      <c r="I299" s="186"/>
      <c r="J299" s="187">
        <f>ROUND(I299*H299,2)</f>
        <v>0</v>
      </c>
      <c r="K299" s="183" t="s">
        <v>209</v>
      </c>
      <c r="L299" s="40"/>
      <c r="M299" s="188" t="s">
        <v>44</v>
      </c>
      <c r="N299" s="189" t="s">
        <v>53</v>
      </c>
      <c r="O299" s="65"/>
      <c r="P299" s="190">
        <f>O299*H299</f>
        <v>0</v>
      </c>
      <c r="Q299" s="190">
        <v>5.0000000000000002E-5</v>
      </c>
      <c r="R299" s="190">
        <f>Q299*H299</f>
        <v>1.405E-4</v>
      </c>
      <c r="S299" s="190">
        <v>0</v>
      </c>
      <c r="T299" s="191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2" t="s">
        <v>285</v>
      </c>
      <c r="AT299" s="192" t="s">
        <v>155</v>
      </c>
      <c r="AU299" s="192" t="s">
        <v>92</v>
      </c>
      <c r="AY299" s="17" t="s">
        <v>152</v>
      </c>
      <c r="BE299" s="193">
        <f>IF(N299="základní",J299,0)</f>
        <v>0</v>
      </c>
      <c r="BF299" s="193">
        <f>IF(N299="snížená",J299,0)</f>
        <v>0</v>
      </c>
      <c r="BG299" s="193">
        <f>IF(N299="zákl. přenesená",J299,0)</f>
        <v>0</v>
      </c>
      <c r="BH299" s="193">
        <f>IF(N299="sníž. přenesená",J299,0)</f>
        <v>0</v>
      </c>
      <c r="BI299" s="193">
        <f>IF(N299="nulová",J299,0)</f>
        <v>0</v>
      </c>
      <c r="BJ299" s="17" t="s">
        <v>90</v>
      </c>
      <c r="BK299" s="193">
        <f>ROUND(I299*H299,2)</f>
        <v>0</v>
      </c>
      <c r="BL299" s="17" t="s">
        <v>285</v>
      </c>
      <c r="BM299" s="192" t="s">
        <v>609</v>
      </c>
    </row>
    <row r="300" spans="1:65" s="13" customFormat="1" ht="10.199999999999999">
      <c r="B300" s="199"/>
      <c r="C300" s="200"/>
      <c r="D300" s="194" t="s">
        <v>163</v>
      </c>
      <c r="E300" s="201" t="s">
        <v>44</v>
      </c>
      <c r="F300" s="202" t="s">
        <v>591</v>
      </c>
      <c r="G300" s="200"/>
      <c r="H300" s="203">
        <v>2.81</v>
      </c>
      <c r="I300" s="204"/>
      <c r="J300" s="200"/>
      <c r="K300" s="200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163</v>
      </c>
      <c r="AU300" s="209" t="s">
        <v>92</v>
      </c>
      <c r="AV300" s="13" t="s">
        <v>92</v>
      </c>
      <c r="AW300" s="13" t="s">
        <v>42</v>
      </c>
      <c r="AX300" s="13" t="s">
        <v>90</v>
      </c>
      <c r="AY300" s="209" t="s">
        <v>152</v>
      </c>
    </row>
    <row r="301" spans="1:65" s="2" customFormat="1" ht="24.15" customHeight="1">
      <c r="A301" s="35"/>
      <c r="B301" s="36"/>
      <c r="C301" s="181" t="s">
        <v>610</v>
      </c>
      <c r="D301" s="181" t="s">
        <v>155</v>
      </c>
      <c r="E301" s="182" t="s">
        <v>611</v>
      </c>
      <c r="F301" s="183" t="s">
        <v>612</v>
      </c>
      <c r="G301" s="184" t="s">
        <v>408</v>
      </c>
      <c r="H301" s="185">
        <v>8.6999999999999994E-2</v>
      </c>
      <c r="I301" s="186"/>
      <c r="J301" s="187">
        <f>ROUND(I301*H301,2)</f>
        <v>0</v>
      </c>
      <c r="K301" s="183" t="s">
        <v>209</v>
      </c>
      <c r="L301" s="40"/>
      <c r="M301" s="188" t="s">
        <v>44</v>
      </c>
      <c r="N301" s="189" t="s">
        <v>53</v>
      </c>
      <c r="O301" s="65"/>
      <c r="P301" s="190">
        <f>O301*H301</f>
        <v>0</v>
      </c>
      <c r="Q301" s="190">
        <v>0</v>
      </c>
      <c r="R301" s="190">
        <f>Q301*H301</f>
        <v>0</v>
      </c>
      <c r="S301" s="190">
        <v>0</v>
      </c>
      <c r="T301" s="191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2" t="s">
        <v>285</v>
      </c>
      <c r="AT301" s="192" t="s">
        <v>155</v>
      </c>
      <c r="AU301" s="192" t="s">
        <v>92</v>
      </c>
      <c r="AY301" s="17" t="s">
        <v>152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17" t="s">
        <v>90</v>
      </c>
      <c r="BK301" s="193">
        <f>ROUND(I301*H301,2)</f>
        <v>0</v>
      </c>
      <c r="BL301" s="17" t="s">
        <v>285</v>
      </c>
      <c r="BM301" s="192" t="s">
        <v>613</v>
      </c>
    </row>
    <row r="302" spans="1:65" s="2" customFormat="1" ht="24.15" customHeight="1">
      <c r="A302" s="35"/>
      <c r="B302" s="36"/>
      <c r="C302" s="181" t="s">
        <v>614</v>
      </c>
      <c r="D302" s="181" t="s">
        <v>155</v>
      </c>
      <c r="E302" s="182" t="s">
        <v>615</v>
      </c>
      <c r="F302" s="183" t="s">
        <v>616</v>
      </c>
      <c r="G302" s="184" t="s">
        <v>408</v>
      </c>
      <c r="H302" s="185">
        <v>8.6999999999999994E-2</v>
      </c>
      <c r="I302" s="186"/>
      <c r="J302" s="187">
        <f>ROUND(I302*H302,2)</f>
        <v>0</v>
      </c>
      <c r="K302" s="183" t="s">
        <v>209</v>
      </c>
      <c r="L302" s="40"/>
      <c r="M302" s="188" t="s">
        <v>44</v>
      </c>
      <c r="N302" s="189" t="s">
        <v>53</v>
      </c>
      <c r="O302" s="65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2" t="s">
        <v>285</v>
      </c>
      <c r="AT302" s="192" t="s">
        <v>155</v>
      </c>
      <c r="AU302" s="192" t="s">
        <v>92</v>
      </c>
      <c r="AY302" s="17" t="s">
        <v>152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7" t="s">
        <v>90</v>
      </c>
      <c r="BK302" s="193">
        <f>ROUND(I302*H302,2)</f>
        <v>0</v>
      </c>
      <c r="BL302" s="17" t="s">
        <v>285</v>
      </c>
      <c r="BM302" s="192" t="s">
        <v>617</v>
      </c>
    </row>
    <row r="303" spans="1:65" s="12" customFormat="1" ht="22.8" customHeight="1">
      <c r="B303" s="165"/>
      <c r="C303" s="166"/>
      <c r="D303" s="167" t="s">
        <v>81</v>
      </c>
      <c r="E303" s="179" t="s">
        <v>618</v>
      </c>
      <c r="F303" s="179" t="s">
        <v>619</v>
      </c>
      <c r="G303" s="166"/>
      <c r="H303" s="166"/>
      <c r="I303" s="169"/>
      <c r="J303" s="180">
        <f>BK303</f>
        <v>0</v>
      </c>
      <c r="K303" s="166"/>
      <c r="L303" s="171"/>
      <c r="M303" s="172"/>
      <c r="N303" s="173"/>
      <c r="O303" s="173"/>
      <c r="P303" s="174">
        <f>SUM(P304:P340)</f>
        <v>0</v>
      </c>
      <c r="Q303" s="173"/>
      <c r="R303" s="174">
        <f>SUM(R304:R340)</f>
        <v>0.50351270000000015</v>
      </c>
      <c r="S303" s="173"/>
      <c r="T303" s="175">
        <f>SUM(T304:T340)</f>
        <v>0</v>
      </c>
      <c r="AR303" s="176" t="s">
        <v>92</v>
      </c>
      <c r="AT303" s="177" t="s">
        <v>81</v>
      </c>
      <c r="AU303" s="177" t="s">
        <v>90</v>
      </c>
      <c r="AY303" s="176" t="s">
        <v>152</v>
      </c>
      <c r="BK303" s="178">
        <f>SUM(BK304:BK340)</f>
        <v>0</v>
      </c>
    </row>
    <row r="304" spans="1:65" s="2" customFormat="1" ht="14.4" customHeight="1">
      <c r="A304" s="35"/>
      <c r="B304" s="36"/>
      <c r="C304" s="181" t="s">
        <v>620</v>
      </c>
      <c r="D304" s="181" t="s">
        <v>155</v>
      </c>
      <c r="E304" s="182" t="s">
        <v>621</v>
      </c>
      <c r="F304" s="183" t="s">
        <v>622</v>
      </c>
      <c r="G304" s="184" t="s">
        <v>216</v>
      </c>
      <c r="H304" s="185">
        <v>21.484000000000002</v>
      </c>
      <c r="I304" s="186"/>
      <c r="J304" s="187">
        <f>ROUND(I304*H304,2)</f>
        <v>0</v>
      </c>
      <c r="K304" s="183" t="s">
        <v>209</v>
      </c>
      <c r="L304" s="40"/>
      <c r="M304" s="188" t="s">
        <v>44</v>
      </c>
      <c r="N304" s="189" t="s">
        <v>53</v>
      </c>
      <c r="O304" s="65"/>
      <c r="P304" s="190">
        <f>O304*H304</f>
        <v>0</v>
      </c>
      <c r="Q304" s="190">
        <v>0</v>
      </c>
      <c r="R304" s="190">
        <f>Q304*H304</f>
        <v>0</v>
      </c>
      <c r="S304" s="190">
        <v>0</v>
      </c>
      <c r="T304" s="191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2" t="s">
        <v>285</v>
      </c>
      <c r="AT304" s="192" t="s">
        <v>155</v>
      </c>
      <c r="AU304" s="192" t="s">
        <v>92</v>
      </c>
      <c r="AY304" s="17" t="s">
        <v>152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7" t="s">
        <v>90</v>
      </c>
      <c r="BK304" s="193">
        <f>ROUND(I304*H304,2)</f>
        <v>0</v>
      </c>
      <c r="BL304" s="17" t="s">
        <v>285</v>
      </c>
      <c r="BM304" s="192" t="s">
        <v>623</v>
      </c>
    </row>
    <row r="305" spans="1:65" s="13" customFormat="1" ht="10.199999999999999">
      <c r="B305" s="199"/>
      <c r="C305" s="200"/>
      <c r="D305" s="194" t="s">
        <v>163</v>
      </c>
      <c r="E305" s="201" t="s">
        <v>44</v>
      </c>
      <c r="F305" s="202" t="s">
        <v>624</v>
      </c>
      <c r="G305" s="200"/>
      <c r="H305" s="203">
        <v>23.445</v>
      </c>
      <c r="I305" s="204"/>
      <c r="J305" s="200"/>
      <c r="K305" s="200"/>
      <c r="L305" s="205"/>
      <c r="M305" s="206"/>
      <c r="N305" s="207"/>
      <c r="O305" s="207"/>
      <c r="P305" s="207"/>
      <c r="Q305" s="207"/>
      <c r="R305" s="207"/>
      <c r="S305" s="207"/>
      <c r="T305" s="208"/>
      <c r="AT305" s="209" t="s">
        <v>163</v>
      </c>
      <c r="AU305" s="209" t="s">
        <v>92</v>
      </c>
      <c r="AV305" s="13" t="s">
        <v>92</v>
      </c>
      <c r="AW305" s="13" t="s">
        <v>42</v>
      </c>
      <c r="AX305" s="13" t="s">
        <v>82</v>
      </c>
      <c r="AY305" s="209" t="s">
        <v>152</v>
      </c>
    </row>
    <row r="306" spans="1:65" s="13" customFormat="1" ht="10.199999999999999">
      <c r="B306" s="199"/>
      <c r="C306" s="200"/>
      <c r="D306" s="194" t="s">
        <v>163</v>
      </c>
      <c r="E306" s="201" t="s">
        <v>44</v>
      </c>
      <c r="F306" s="202" t="s">
        <v>625</v>
      </c>
      <c r="G306" s="200"/>
      <c r="H306" s="203">
        <v>-1.9610000000000001</v>
      </c>
      <c r="I306" s="204"/>
      <c r="J306" s="200"/>
      <c r="K306" s="200"/>
      <c r="L306" s="205"/>
      <c r="M306" s="206"/>
      <c r="N306" s="207"/>
      <c r="O306" s="207"/>
      <c r="P306" s="207"/>
      <c r="Q306" s="207"/>
      <c r="R306" s="207"/>
      <c r="S306" s="207"/>
      <c r="T306" s="208"/>
      <c r="AT306" s="209" t="s">
        <v>163</v>
      </c>
      <c r="AU306" s="209" t="s">
        <v>92</v>
      </c>
      <c r="AV306" s="13" t="s">
        <v>92</v>
      </c>
      <c r="AW306" s="13" t="s">
        <v>42</v>
      </c>
      <c r="AX306" s="13" t="s">
        <v>82</v>
      </c>
      <c r="AY306" s="209" t="s">
        <v>152</v>
      </c>
    </row>
    <row r="307" spans="1:65" s="14" customFormat="1" ht="10.199999999999999">
      <c r="B307" s="213"/>
      <c r="C307" s="214"/>
      <c r="D307" s="194" t="s">
        <v>163</v>
      </c>
      <c r="E307" s="215" t="s">
        <v>44</v>
      </c>
      <c r="F307" s="216" t="s">
        <v>213</v>
      </c>
      <c r="G307" s="214"/>
      <c r="H307" s="217">
        <v>21.484000000000002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163</v>
      </c>
      <c r="AU307" s="223" t="s">
        <v>92</v>
      </c>
      <c r="AV307" s="14" t="s">
        <v>175</v>
      </c>
      <c r="AW307" s="14" t="s">
        <v>42</v>
      </c>
      <c r="AX307" s="14" t="s">
        <v>90</v>
      </c>
      <c r="AY307" s="223" t="s">
        <v>152</v>
      </c>
    </row>
    <row r="308" spans="1:65" s="2" customFormat="1" ht="14.4" customHeight="1">
      <c r="A308" s="35"/>
      <c r="B308" s="36"/>
      <c r="C308" s="181" t="s">
        <v>626</v>
      </c>
      <c r="D308" s="181" t="s">
        <v>155</v>
      </c>
      <c r="E308" s="182" t="s">
        <v>627</v>
      </c>
      <c r="F308" s="183" t="s">
        <v>628</v>
      </c>
      <c r="G308" s="184" t="s">
        <v>216</v>
      </c>
      <c r="H308" s="185">
        <v>21.484000000000002</v>
      </c>
      <c r="I308" s="186"/>
      <c r="J308" s="187">
        <f>ROUND(I308*H308,2)</f>
        <v>0</v>
      </c>
      <c r="K308" s="183" t="s">
        <v>209</v>
      </c>
      <c r="L308" s="40"/>
      <c r="M308" s="188" t="s">
        <v>44</v>
      </c>
      <c r="N308" s="189" t="s">
        <v>53</v>
      </c>
      <c r="O308" s="65"/>
      <c r="P308" s="190">
        <f>O308*H308</f>
        <v>0</v>
      </c>
      <c r="Q308" s="190">
        <v>2.9999999999999997E-4</v>
      </c>
      <c r="R308" s="190">
        <f>Q308*H308</f>
        <v>6.4451999999999999E-3</v>
      </c>
      <c r="S308" s="190">
        <v>0</v>
      </c>
      <c r="T308" s="19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2" t="s">
        <v>285</v>
      </c>
      <c r="AT308" s="192" t="s">
        <v>155</v>
      </c>
      <c r="AU308" s="192" t="s">
        <v>92</v>
      </c>
      <c r="AY308" s="17" t="s">
        <v>152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7" t="s">
        <v>90</v>
      </c>
      <c r="BK308" s="193">
        <f>ROUND(I308*H308,2)</f>
        <v>0</v>
      </c>
      <c r="BL308" s="17" t="s">
        <v>285</v>
      </c>
      <c r="BM308" s="192" t="s">
        <v>629</v>
      </c>
    </row>
    <row r="309" spans="1:65" s="13" customFormat="1" ht="10.199999999999999">
      <c r="B309" s="199"/>
      <c r="C309" s="200"/>
      <c r="D309" s="194" t="s">
        <v>163</v>
      </c>
      <c r="E309" s="201" t="s">
        <v>44</v>
      </c>
      <c r="F309" s="202" t="s">
        <v>624</v>
      </c>
      <c r="G309" s="200"/>
      <c r="H309" s="203">
        <v>23.445</v>
      </c>
      <c r="I309" s="204"/>
      <c r="J309" s="200"/>
      <c r="K309" s="200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163</v>
      </c>
      <c r="AU309" s="209" t="s">
        <v>92</v>
      </c>
      <c r="AV309" s="13" t="s">
        <v>92</v>
      </c>
      <c r="AW309" s="13" t="s">
        <v>42</v>
      </c>
      <c r="AX309" s="13" t="s">
        <v>82</v>
      </c>
      <c r="AY309" s="209" t="s">
        <v>152</v>
      </c>
    </row>
    <row r="310" spans="1:65" s="13" customFormat="1" ht="10.199999999999999">
      <c r="B310" s="199"/>
      <c r="C310" s="200"/>
      <c r="D310" s="194" t="s">
        <v>163</v>
      </c>
      <c r="E310" s="201" t="s">
        <v>44</v>
      </c>
      <c r="F310" s="202" t="s">
        <v>625</v>
      </c>
      <c r="G310" s="200"/>
      <c r="H310" s="203">
        <v>-1.9610000000000001</v>
      </c>
      <c r="I310" s="204"/>
      <c r="J310" s="200"/>
      <c r="K310" s="200"/>
      <c r="L310" s="205"/>
      <c r="M310" s="206"/>
      <c r="N310" s="207"/>
      <c r="O310" s="207"/>
      <c r="P310" s="207"/>
      <c r="Q310" s="207"/>
      <c r="R310" s="207"/>
      <c r="S310" s="207"/>
      <c r="T310" s="208"/>
      <c r="AT310" s="209" t="s">
        <v>163</v>
      </c>
      <c r="AU310" s="209" t="s">
        <v>92</v>
      </c>
      <c r="AV310" s="13" t="s">
        <v>92</v>
      </c>
      <c r="AW310" s="13" t="s">
        <v>42</v>
      </c>
      <c r="AX310" s="13" t="s">
        <v>82</v>
      </c>
      <c r="AY310" s="209" t="s">
        <v>152</v>
      </c>
    </row>
    <row r="311" spans="1:65" s="14" customFormat="1" ht="10.199999999999999">
      <c r="B311" s="213"/>
      <c r="C311" s="214"/>
      <c r="D311" s="194" t="s">
        <v>163</v>
      </c>
      <c r="E311" s="215" t="s">
        <v>44</v>
      </c>
      <c r="F311" s="216" t="s">
        <v>213</v>
      </c>
      <c r="G311" s="214"/>
      <c r="H311" s="217">
        <v>21.484000000000002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163</v>
      </c>
      <c r="AU311" s="223" t="s">
        <v>92</v>
      </c>
      <c r="AV311" s="14" t="s">
        <v>175</v>
      </c>
      <c r="AW311" s="14" t="s">
        <v>42</v>
      </c>
      <c r="AX311" s="14" t="s">
        <v>90</v>
      </c>
      <c r="AY311" s="223" t="s">
        <v>152</v>
      </c>
    </row>
    <row r="312" spans="1:65" s="2" customFormat="1" ht="14.4" customHeight="1">
      <c r="A312" s="35"/>
      <c r="B312" s="36"/>
      <c r="C312" s="181" t="s">
        <v>630</v>
      </c>
      <c r="D312" s="181" t="s">
        <v>155</v>
      </c>
      <c r="E312" s="182" t="s">
        <v>631</v>
      </c>
      <c r="F312" s="183" t="s">
        <v>632</v>
      </c>
      <c r="G312" s="184" t="s">
        <v>225</v>
      </c>
      <c r="H312" s="185">
        <v>20.965</v>
      </c>
      <c r="I312" s="186"/>
      <c r="J312" s="187">
        <f>ROUND(I312*H312,2)</f>
        <v>0</v>
      </c>
      <c r="K312" s="183" t="s">
        <v>209</v>
      </c>
      <c r="L312" s="40"/>
      <c r="M312" s="188" t="s">
        <v>44</v>
      </c>
      <c r="N312" s="189" t="s">
        <v>53</v>
      </c>
      <c r="O312" s="65"/>
      <c r="P312" s="190">
        <f>O312*H312</f>
        <v>0</v>
      </c>
      <c r="Q312" s="190">
        <v>2.0000000000000001E-4</v>
      </c>
      <c r="R312" s="190">
        <f>Q312*H312</f>
        <v>4.1930000000000005E-3</v>
      </c>
      <c r="S312" s="190">
        <v>0</v>
      </c>
      <c r="T312" s="191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2" t="s">
        <v>285</v>
      </c>
      <c r="AT312" s="192" t="s">
        <v>155</v>
      </c>
      <c r="AU312" s="192" t="s">
        <v>92</v>
      </c>
      <c r="AY312" s="17" t="s">
        <v>152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7" t="s">
        <v>90</v>
      </c>
      <c r="BK312" s="193">
        <f>ROUND(I312*H312,2)</f>
        <v>0</v>
      </c>
      <c r="BL312" s="17" t="s">
        <v>285</v>
      </c>
      <c r="BM312" s="192" t="s">
        <v>633</v>
      </c>
    </row>
    <row r="313" spans="1:65" s="13" customFormat="1" ht="10.199999999999999">
      <c r="B313" s="199"/>
      <c r="C313" s="200"/>
      <c r="D313" s="194" t="s">
        <v>163</v>
      </c>
      <c r="E313" s="201" t="s">
        <v>44</v>
      </c>
      <c r="F313" s="202" t="s">
        <v>634</v>
      </c>
      <c r="G313" s="200"/>
      <c r="H313" s="203">
        <v>13.025</v>
      </c>
      <c r="I313" s="204"/>
      <c r="J313" s="200"/>
      <c r="K313" s="200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163</v>
      </c>
      <c r="AU313" s="209" t="s">
        <v>92</v>
      </c>
      <c r="AV313" s="13" t="s">
        <v>92</v>
      </c>
      <c r="AW313" s="13" t="s">
        <v>42</v>
      </c>
      <c r="AX313" s="13" t="s">
        <v>82</v>
      </c>
      <c r="AY313" s="209" t="s">
        <v>152</v>
      </c>
    </row>
    <row r="314" spans="1:65" s="13" customFormat="1" ht="10.199999999999999">
      <c r="B314" s="199"/>
      <c r="C314" s="200"/>
      <c r="D314" s="194" t="s">
        <v>163</v>
      </c>
      <c r="E314" s="201" t="s">
        <v>44</v>
      </c>
      <c r="F314" s="202" t="s">
        <v>635</v>
      </c>
      <c r="G314" s="200"/>
      <c r="H314" s="203">
        <v>7.94</v>
      </c>
      <c r="I314" s="204"/>
      <c r="J314" s="200"/>
      <c r="K314" s="200"/>
      <c r="L314" s="205"/>
      <c r="M314" s="206"/>
      <c r="N314" s="207"/>
      <c r="O314" s="207"/>
      <c r="P314" s="207"/>
      <c r="Q314" s="207"/>
      <c r="R314" s="207"/>
      <c r="S314" s="207"/>
      <c r="T314" s="208"/>
      <c r="AT314" s="209" t="s">
        <v>163</v>
      </c>
      <c r="AU314" s="209" t="s">
        <v>92</v>
      </c>
      <c r="AV314" s="13" t="s">
        <v>92</v>
      </c>
      <c r="AW314" s="13" t="s">
        <v>42</v>
      </c>
      <c r="AX314" s="13" t="s">
        <v>82</v>
      </c>
      <c r="AY314" s="209" t="s">
        <v>152</v>
      </c>
    </row>
    <row r="315" spans="1:65" s="14" customFormat="1" ht="10.199999999999999">
      <c r="B315" s="213"/>
      <c r="C315" s="214"/>
      <c r="D315" s="194" t="s">
        <v>163</v>
      </c>
      <c r="E315" s="215" t="s">
        <v>44</v>
      </c>
      <c r="F315" s="216" t="s">
        <v>213</v>
      </c>
      <c r="G315" s="214"/>
      <c r="H315" s="217">
        <v>20.965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163</v>
      </c>
      <c r="AU315" s="223" t="s">
        <v>92</v>
      </c>
      <c r="AV315" s="14" t="s">
        <v>175</v>
      </c>
      <c r="AW315" s="14" t="s">
        <v>42</v>
      </c>
      <c r="AX315" s="14" t="s">
        <v>90</v>
      </c>
      <c r="AY315" s="223" t="s">
        <v>152</v>
      </c>
    </row>
    <row r="316" spans="1:65" s="2" customFormat="1" ht="14.4" customHeight="1">
      <c r="A316" s="35"/>
      <c r="B316" s="36"/>
      <c r="C316" s="224" t="s">
        <v>636</v>
      </c>
      <c r="D316" s="224" t="s">
        <v>228</v>
      </c>
      <c r="E316" s="225" t="s">
        <v>637</v>
      </c>
      <c r="F316" s="226" t="s">
        <v>638</v>
      </c>
      <c r="G316" s="227" t="s">
        <v>225</v>
      </c>
      <c r="H316" s="228">
        <v>23.062000000000001</v>
      </c>
      <c r="I316" s="229"/>
      <c r="J316" s="230">
        <f>ROUND(I316*H316,2)</f>
        <v>0</v>
      </c>
      <c r="K316" s="226" t="s">
        <v>209</v>
      </c>
      <c r="L316" s="231"/>
      <c r="M316" s="232" t="s">
        <v>44</v>
      </c>
      <c r="N316" s="233" t="s">
        <v>53</v>
      </c>
      <c r="O316" s="65"/>
      <c r="P316" s="190">
        <f>O316*H316</f>
        <v>0</v>
      </c>
      <c r="Q316" s="190">
        <v>2.9999999999999997E-4</v>
      </c>
      <c r="R316" s="190">
        <f>Q316*H316</f>
        <v>6.9185999999999996E-3</v>
      </c>
      <c r="S316" s="190">
        <v>0</v>
      </c>
      <c r="T316" s="191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2" t="s">
        <v>358</v>
      </c>
      <c r="AT316" s="192" t="s">
        <v>228</v>
      </c>
      <c r="AU316" s="192" t="s">
        <v>92</v>
      </c>
      <c r="AY316" s="17" t="s">
        <v>152</v>
      </c>
      <c r="BE316" s="193">
        <f>IF(N316="základní",J316,0)</f>
        <v>0</v>
      </c>
      <c r="BF316" s="193">
        <f>IF(N316="snížená",J316,0)</f>
        <v>0</v>
      </c>
      <c r="BG316" s="193">
        <f>IF(N316="zákl. přenesená",J316,0)</f>
        <v>0</v>
      </c>
      <c r="BH316" s="193">
        <f>IF(N316="sníž. přenesená",J316,0)</f>
        <v>0</v>
      </c>
      <c r="BI316" s="193">
        <f>IF(N316="nulová",J316,0)</f>
        <v>0</v>
      </c>
      <c r="BJ316" s="17" t="s">
        <v>90</v>
      </c>
      <c r="BK316" s="193">
        <f>ROUND(I316*H316,2)</f>
        <v>0</v>
      </c>
      <c r="BL316" s="17" t="s">
        <v>285</v>
      </c>
      <c r="BM316" s="192" t="s">
        <v>639</v>
      </c>
    </row>
    <row r="317" spans="1:65" s="13" customFormat="1" ht="10.199999999999999">
      <c r="B317" s="199"/>
      <c r="C317" s="200"/>
      <c r="D317" s="194" t="s">
        <v>163</v>
      </c>
      <c r="E317" s="201" t="s">
        <v>44</v>
      </c>
      <c r="F317" s="202" t="s">
        <v>640</v>
      </c>
      <c r="G317" s="200"/>
      <c r="H317" s="203">
        <v>20.965</v>
      </c>
      <c r="I317" s="204"/>
      <c r="J317" s="200"/>
      <c r="K317" s="200"/>
      <c r="L317" s="205"/>
      <c r="M317" s="206"/>
      <c r="N317" s="207"/>
      <c r="O317" s="207"/>
      <c r="P317" s="207"/>
      <c r="Q317" s="207"/>
      <c r="R317" s="207"/>
      <c r="S317" s="207"/>
      <c r="T317" s="208"/>
      <c r="AT317" s="209" t="s">
        <v>163</v>
      </c>
      <c r="AU317" s="209" t="s">
        <v>92</v>
      </c>
      <c r="AV317" s="13" t="s">
        <v>92</v>
      </c>
      <c r="AW317" s="13" t="s">
        <v>42</v>
      </c>
      <c r="AX317" s="13" t="s">
        <v>90</v>
      </c>
      <c r="AY317" s="209" t="s">
        <v>152</v>
      </c>
    </row>
    <row r="318" spans="1:65" s="13" customFormat="1" ht="10.199999999999999">
      <c r="B318" s="199"/>
      <c r="C318" s="200"/>
      <c r="D318" s="194" t="s">
        <v>163</v>
      </c>
      <c r="E318" s="200"/>
      <c r="F318" s="202" t="s">
        <v>641</v>
      </c>
      <c r="G318" s="200"/>
      <c r="H318" s="203">
        <v>23.062000000000001</v>
      </c>
      <c r="I318" s="204"/>
      <c r="J318" s="200"/>
      <c r="K318" s="200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163</v>
      </c>
      <c r="AU318" s="209" t="s">
        <v>92</v>
      </c>
      <c r="AV318" s="13" t="s">
        <v>92</v>
      </c>
      <c r="AW318" s="13" t="s">
        <v>4</v>
      </c>
      <c r="AX318" s="13" t="s">
        <v>90</v>
      </c>
      <c r="AY318" s="209" t="s">
        <v>152</v>
      </c>
    </row>
    <row r="319" spans="1:65" s="2" customFormat="1" ht="24.15" customHeight="1">
      <c r="A319" s="35"/>
      <c r="B319" s="36"/>
      <c r="C319" s="181" t="s">
        <v>642</v>
      </c>
      <c r="D319" s="181" t="s">
        <v>155</v>
      </c>
      <c r="E319" s="182" t="s">
        <v>643</v>
      </c>
      <c r="F319" s="183" t="s">
        <v>644</v>
      </c>
      <c r="G319" s="184" t="s">
        <v>216</v>
      </c>
      <c r="H319" s="185">
        <v>21.484000000000002</v>
      </c>
      <c r="I319" s="186"/>
      <c r="J319" s="187">
        <f>ROUND(I319*H319,2)</f>
        <v>0</v>
      </c>
      <c r="K319" s="183" t="s">
        <v>209</v>
      </c>
      <c r="L319" s="40"/>
      <c r="M319" s="188" t="s">
        <v>44</v>
      </c>
      <c r="N319" s="189" t="s">
        <v>53</v>
      </c>
      <c r="O319" s="65"/>
      <c r="P319" s="190">
        <f>O319*H319</f>
        <v>0</v>
      </c>
      <c r="Q319" s="190">
        <v>6.0499999999999998E-3</v>
      </c>
      <c r="R319" s="190">
        <f>Q319*H319</f>
        <v>0.12997820000000002</v>
      </c>
      <c r="S319" s="190">
        <v>0</v>
      </c>
      <c r="T319" s="191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2" t="s">
        <v>285</v>
      </c>
      <c r="AT319" s="192" t="s">
        <v>155</v>
      </c>
      <c r="AU319" s="192" t="s">
        <v>92</v>
      </c>
      <c r="AY319" s="17" t="s">
        <v>152</v>
      </c>
      <c r="BE319" s="193">
        <f>IF(N319="základní",J319,0)</f>
        <v>0</v>
      </c>
      <c r="BF319" s="193">
        <f>IF(N319="snížená",J319,0)</f>
        <v>0</v>
      </c>
      <c r="BG319" s="193">
        <f>IF(N319="zákl. přenesená",J319,0)</f>
        <v>0</v>
      </c>
      <c r="BH319" s="193">
        <f>IF(N319="sníž. přenesená",J319,0)</f>
        <v>0</v>
      </c>
      <c r="BI319" s="193">
        <f>IF(N319="nulová",J319,0)</f>
        <v>0</v>
      </c>
      <c r="BJ319" s="17" t="s">
        <v>90</v>
      </c>
      <c r="BK319" s="193">
        <f>ROUND(I319*H319,2)</f>
        <v>0</v>
      </c>
      <c r="BL319" s="17" t="s">
        <v>285</v>
      </c>
      <c r="BM319" s="192" t="s">
        <v>645</v>
      </c>
    </row>
    <row r="320" spans="1:65" s="13" customFormat="1" ht="10.199999999999999">
      <c r="B320" s="199"/>
      <c r="C320" s="200"/>
      <c r="D320" s="194" t="s">
        <v>163</v>
      </c>
      <c r="E320" s="201" t="s">
        <v>44</v>
      </c>
      <c r="F320" s="202" t="s">
        <v>624</v>
      </c>
      <c r="G320" s="200"/>
      <c r="H320" s="203">
        <v>23.445</v>
      </c>
      <c r="I320" s="204"/>
      <c r="J320" s="200"/>
      <c r="K320" s="200"/>
      <c r="L320" s="205"/>
      <c r="M320" s="206"/>
      <c r="N320" s="207"/>
      <c r="O320" s="207"/>
      <c r="P320" s="207"/>
      <c r="Q320" s="207"/>
      <c r="R320" s="207"/>
      <c r="S320" s="207"/>
      <c r="T320" s="208"/>
      <c r="AT320" s="209" t="s">
        <v>163</v>
      </c>
      <c r="AU320" s="209" t="s">
        <v>92</v>
      </c>
      <c r="AV320" s="13" t="s">
        <v>92</v>
      </c>
      <c r="AW320" s="13" t="s">
        <v>42</v>
      </c>
      <c r="AX320" s="13" t="s">
        <v>82</v>
      </c>
      <c r="AY320" s="209" t="s">
        <v>152</v>
      </c>
    </row>
    <row r="321" spans="1:65" s="13" customFormat="1" ht="10.199999999999999">
      <c r="B321" s="199"/>
      <c r="C321" s="200"/>
      <c r="D321" s="194" t="s">
        <v>163</v>
      </c>
      <c r="E321" s="201" t="s">
        <v>44</v>
      </c>
      <c r="F321" s="202" t="s">
        <v>625</v>
      </c>
      <c r="G321" s="200"/>
      <c r="H321" s="203">
        <v>-1.9610000000000001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163</v>
      </c>
      <c r="AU321" s="209" t="s">
        <v>92</v>
      </c>
      <c r="AV321" s="13" t="s">
        <v>92</v>
      </c>
      <c r="AW321" s="13" t="s">
        <v>42</v>
      </c>
      <c r="AX321" s="13" t="s">
        <v>82</v>
      </c>
      <c r="AY321" s="209" t="s">
        <v>152</v>
      </c>
    </row>
    <row r="322" spans="1:65" s="14" customFormat="1" ht="10.199999999999999">
      <c r="B322" s="213"/>
      <c r="C322" s="214"/>
      <c r="D322" s="194" t="s">
        <v>163</v>
      </c>
      <c r="E322" s="215" t="s">
        <v>44</v>
      </c>
      <c r="F322" s="216" t="s">
        <v>213</v>
      </c>
      <c r="G322" s="214"/>
      <c r="H322" s="217">
        <v>21.484000000000002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163</v>
      </c>
      <c r="AU322" s="223" t="s">
        <v>92</v>
      </c>
      <c r="AV322" s="14" t="s">
        <v>175</v>
      </c>
      <c r="AW322" s="14" t="s">
        <v>42</v>
      </c>
      <c r="AX322" s="14" t="s">
        <v>90</v>
      </c>
      <c r="AY322" s="223" t="s">
        <v>152</v>
      </c>
    </row>
    <row r="323" spans="1:65" s="2" customFormat="1" ht="14.4" customHeight="1">
      <c r="A323" s="35"/>
      <c r="B323" s="36"/>
      <c r="C323" s="224" t="s">
        <v>646</v>
      </c>
      <c r="D323" s="224" t="s">
        <v>228</v>
      </c>
      <c r="E323" s="225" t="s">
        <v>647</v>
      </c>
      <c r="F323" s="226" t="s">
        <v>648</v>
      </c>
      <c r="G323" s="227" t="s">
        <v>216</v>
      </c>
      <c r="H323" s="228">
        <v>23.632000000000001</v>
      </c>
      <c r="I323" s="229"/>
      <c r="J323" s="230">
        <f>ROUND(I323*H323,2)</f>
        <v>0</v>
      </c>
      <c r="K323" s="226" t="s">
        <v>209</v>
      </c>
      <c r="L323" s="231"/>
      <c r="M323" s="232" t="s">
        <v>44</v>
      </c>
      <c r="N323" s="233" t="s">
        <v>53</v>
      </c>
      <c r="O323" s="65"/>
      <c r="P323" s="190">
        <f>O323*H323</f>
        <v>0</v>
      </c>
      <c r="Q323" s="190">
        <v>1.29E-2</v>
      </c>
      <c r="R323" s="190">
        <f>Q323*H323</f>
        <v>0.30485280000000003</v>
      </c>
      <c r="S323" s="190">
        <v>0</v>
      </c>
      <c r="T323" s="19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2" t="s">
        <v>358</v>
      </c>
      <c r="AT323" s="192" t="s">
        <v>228</v>
      </c>
      <c r="AU323" s="192" t="s">
        <v>92</v>
      </c>
      <c r="AY323" s="17" t="s">
        <v>152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7" t="s">
        <v>90</v>
      </c>
      <c r="BK323" s="193">
        <f>ROUND(I323*H323,2)</f>
        <v>0</v>
      </c>
      <c r="BL323" s="17" t="s">
        <v>285</v>
      </c>
      <c r="BM323" s="192" t="s">
        <v>649</v>
      </c>
    </row>
    <row r="324" spans="1:65" s="13" customFormat="1" ht="10.199999999999999">
      <c r="B324" s="199"/>
      <c r="C324" s="200"/>
      <c r="D324" s="194" t="s">
        <v>163</v>
      </c>
      <c r="E324" s="201" t="s">
        <v>44</v>
      </c>
      <c r="F324" s="202" t="s">
        <v>650</v>
      </c>
      <c r="G324" s="200"/>
      <c r="H324" s="203">
        <v>21.484000000000002</v>
      </c>
      <c r="I324" s="204"/>
      <c r="J324" s="200"/>
      <c r="K324" s="200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163</v>
      </c>
      <c r="AU324" s="209" t="s">
        <v>92</v>
      </c>
      <c r="AV324" s="13" t="s">
        <v>92</v>
      </c>
      <c r="AW324" s="13" t="s">
        <v>42</v>
      </c>
      <c r="AX324" s="13" t="s">
        <v>90</v>
      </c>
      <c r="AY324" s="209" t="s">
        <v>152</v>
      </c>
    </row>
    <row r="325" spans="1:65" s="13" customFormat="1" ht="10.199999999999999">
      <c r="B325" s="199"/>
      <c r="C325" s="200"/>
      <c r="D325" s="194" t="s">
        <v>163</v>
      </c>
      <c r="E325" s="200"/>
      <c r="F325" s="202" t="s">
        <v>651</v>
      </c>
      <c r="G325" s="200"/>
      <c r="H325" s="203">
        <v>23.632000000000001</v>
      </c>
      <c r="I325" s="204"/>
      <c r="J325" s="200"/>
      <c r="K325" s="200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163</v>
      </c>
      <c r="AU325" s="209" t="s">
        <v>92</v>
      </c>
      <c r="AV325" s="13" t="s">
        <v>92</v>
      </c>
      <c r="AW325" s="13" t="s">
        <v>4</v>
      </c>
      <c r="AX325" s="13" t="s">
        <v>90</v>
      </c>
      <c r="AY325" s="209" t="s">
        <v>152</v>
      </c>
    </row>
    <row r="326" spans="1:65" s="2" customFormat="1" ht="14.4" customHeight="1">
      <c r="A326" s="35"/>
      <c r="B326" s="36"/>
      <c r="C326" s="181" t="s">
        <v>652</v>
      </c>
      <c r="D326" s="181" t="s">
        <v>155</v>
      </c>
      <c r="E326" s="182" t="s">
        <v>653</v>
      </c>
      <c r="F326" s="183" t="s">
        <v>654</v>
      </c>
      <c r="G326" s="184" t="s">
        <v>216</v>
      </c>
      <c r="H326" s="185">
        <v>21.484000000000002</v>
      </c>
      <c r="I326" s="186"/>
      <c r="J326" s="187">
        <f>ROUND(I326*H326,2)</f>
        <v>0</v>
      </c>
      <c r="K326" s="183" t="s">
        <v>209</v>
      </c>
      <c r="L326" s="40"/>
      <c r="M326" s="188" t="s">
        <v>44</v>
      </c>
      <c r="N326" s="189" t="s">
        <v>53</v>
      </c>
      <c r="O326" s="65"/>
      <c r="P326" s="190">
        <f>O326*H326</f>
        <v>0</v>
      </c>
      <c r="Q326" s="190">
        <v>5.0000000000000002E-5</v>
      </c>
      <c r="R326" s="190">
        <f>Q326*H326</f>
        <v>1.0742000000000002E-3</v>
      </c>
      <c r="S326" s="190">
        <v>0</v>
      </c>
      <c r="T326" s="191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2" t="s">
        <v>285</v>
      </c>
      <c r="AT326" s="192" t="s">
        <v>155</v>
      </c>
      <c r="AU326" s="192" t="s">
        <v>92</v>
      </c>
      <c r="AY326" s="17" t="s">
        <v>152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17" t="s">
        <v>90</v>
      </c>
      <c r="BK326" s="193">
        <f>ROUND(I326*H326,2)</f>
        <v>0</v>
      </c>
      <c r="BL326" s="17" t="s">
        <v>285</v>
      </c>
      <c r="BM326" s="192" t="s">
        <v>655</v>
      </c>
    </row>
    <row r="327" spans="1:65" s="13" customFormat="1" ht="10.199999999999999">
      <c r="B327" s="199"/>
      <c r="C327" s="200"/>
      <c r="D327" s="194" t="s">
        <v>163</v>
      </c>
      <c r="E327" s="201" t="s">
        <v>44</v>
      </c>
      <c r="F327" s="202" t="s">
        <v>650</v>
      </c>
      <c r="G327" s="200"/>
      <c r="H327" s="203">
        <v>21.484000000000002</v>
      </c>
      <c r="I327" s="204"/>
      <c r="J327" s="200"/>
      <c r="K327" s="200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163</v>
      </c>
      <c r="AU327" s="209" t="s">
        <v>92</v>
      </c>
      <c r="AV327" s="13" t="s">
        <v>92</v>
      </c>
      <c r="AW327" s="13" t="s">
        <v>42</v>
      </c>
      <c r="AX327" s="13" t="s">
        <v>90</v>
      </c>
      <c r="AY327" s="209" t="s">
        <v>152</v>
      </c>
    </row>
    <row r="328" spans="1:65" s="2" customFormat="1" ht="24.15" customHeight="1">
      <c r="A328" s="35"/>
      <c r="B328" s="36"/>
      <c r="C328" s="181" t="s">
        <v>656</v>
      </c>
      <c r="D328" s="181" t="s">
        <v>155</v>
      </c>
      <c r="E328" s="182" t="s">
        <v>657</v>
      </c>
      <c r="F328" s="183" t="s">
        <v>658</v>
      </c>
      <c r="G328" s="184" t="s">
        <v>225</v>
      </c>
      <c r="H328" s="185">
        <v>6.09</v>
      </c>
      <c r="I328" s="186"/>
      <c r="J328" s="187">
        <f>ROUND(I328*H328,2)</f>
        <v>0</v>
      </c>
      <c r="K328" s="183" t="s">
        <v>209</v>
      </c>
      <c r="L328" s="40"/>
      <c r="M328" s="188" t="s">
        <v>44</v>
      </c>
      <c r="N328" s="189" t="s">
        <v>53</v>
      </c>
      <c r="O328" s="65"/>
      <c r="P328" s="190">
        <f>O328*H328</f>
        <v>0</v>
      </c>
      <c r="Q328" s="190">
        <v>2E-3</v>
      </c>
      <c r="R328" s="190">
        <f>Q328*H328</f>
        <v>1.218E-2</v>
      </c>
      <c r="S328" s="190">
        <v>0</v>
      </c>
      <c r="T328" s="191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2" t="s">
        <v>285</v>
      </c>
      <c r="AT328" s="192" t="s">
        <v>155</v>
      </c>
      <c r="AU328" s="192" t="s">
        <v>92</v>
      </c>
      <c r="AY328" s="17" t="s">
        <v>152</v>
      </c>
      <c r="BE328" s="193">
        <f>IF(N328="základní",J328,0)</f>
        <v>0</v>
      </c>
      <c r="BF328" s="193">
        <f>IF(N328="snížená",J328,0)</f>
        <v>0</v>
      </c>
      <c r="BG328" s="193">
        <f>IF(N328="zákl. přenesená",J328,0)</f>
        <v>0</v>
      </c>
      <c r="BH328" s="193">
        <f>IF(N328="sníž. přenesená",J328,0)</f>
        <v>0</v>
      </c>
      <c r="BI328" s="193">
        <f>IF(N328="nulová",J328,0)</f>
        <v>0</v>
      </c>
      <c r="BJ328" s="17" t="s">
        <v>90</v>
      </c>
      <c r="BK328" s="193">
        <f>ROUND(I328*H328,2)</f>
        <v>0</v>
      </c>
      <c r="BL328" s="17" t="s">
        <v>285</v>
      </c>
      <c r="BM328" s="192" t="s">
        <v>659</v>
      </c>
    </row>
    <row r="329" spans="1:65" s="13" customFormat="1" ht="10.199999999999999">
      <c r="B329" s="199"/>
      <c r="C329" s="200"/>
      <c r="D329" s="194" t="s">
        <v>163</v>
      </c>
      <c r="E329" s="201" t="s">
        <v>44</v>
      </c>
      <c r="F329" s="202" t="s">
        <v>660</v>
      </c>
      <c r="G329" s="200"/>
      <c r="H329" s="203">
        <v>6.09</v>
      </c>
      <c r="I329" s="204"/>
      <c r="J329" s="200"/>
      <c r="K329" s="200"/>
      <c r="L329" s="205"/>
      <c r="M329" s="206"/>
      <c r="N329" s="207"/>
      <c r="O329" s="207"/>
      <c r="P329" s="207"/>
      <c r="Q329" s="207"/>
      <c r="R329" s="207"/>
      <c r="S329" s="207"/>
      <c r="T329" s="208"/>
      <c r="AT329" s="209" t="s">
        <v>163</v>
      </c>
      <c r="AU329" s="209" t="s">
        <v>92</v>
      </c>
      <c r="AV329" s="13" t="s">
        <v>92</v>
      </c>
      <c r="AW329" s="13" t="s">
        <v>42</v>
      </c>
      <c r="AX329" s="13" t="s">
        <v>82</v>
      </c>
      <c r="AY329" s="209" t="s">
        <v>152</v>
      </c>
    </row>
    <row r="330" spans="1:65" s="14" customFormat="1" ht="10.199999999999999">
      <c r="B330" s="213"/>
      <c r="C330" s="214"/>
      <c r="D330" s="194" t="s">
        <v>163</v>
      </c>
      <c r="E330" s="215" t="s">
        <v>44</v>
      </c>
      <c r="F330" s="216" t="s">
        <v>213</v>
      </c>
      <c r="G330" s="214"/>
      <c r="H330" s="217">
        <v>6.09</v>
      </c>
      <c r="I330" s="218"/>
      <c r="J330" s="214"/>
      <c r="K330" s="214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163</v>
      </c>
      <c r="AU330" s="223" t="s">
        <v>92</v>
      </c>
      <c r="AV330" s="14" t="s">
        <v>175</v>
      </c>
      <c r="AW330" s="14" t="s">
        <v>42</v>
      </c>
      <c r="AX330" s="14" t="s">
        <v>90</v>
      </c>
      <c r="AY330" s="223" t="s">
        <v>152</v>
      </c>
    </row>
    <row r="331" spans="1:65" s="2" customFormat="1" ht="14.4" customHeight="1">
      <c r="A331" s="35"/>
      <c r="B331" s="36"/>
      <c r="C331" s="224" t="s">
        <v>661</v>
      </c>
      <c r="D331" s="224" t="s">
        <v>228</v>
      </c>
      <c r="E331" s="225" t="s">
        <v>647</v>
      </c>
      <c r="F331" s="226" t="s">
        <v>648</v>
      </c>
      <c r="G331" s="227" t="s">
        <v>216</v>
      </c>
      <c r="H331" s="228">
        <v>2.68</v>
      </c>
      <c r="I331" s="229"/>
      <c r="J331" s="230">
        <f>ROUND(I331*H331,2)</f>
        <v>0</v>
      </c>
      <c r="K331" s="226" t="s">
        <v>209</v>
      </c>
      <c r="L331" s="231"/>
      <c r="M331" s="232" t="s">
        <v>44</v>
      </c>
      <c r="N331" s="233" t="s">
        <v>53</v>
      </c>
      <c r="O331" s="65"/>
      <c r="P331" s="190">
        <f>O331*H331</f>
        <v>0</v>
      </c>
      <c r="Q331" s="190">
        <v>1.29E-2</v>
      </c>
      <c r="R331" s="190">
        <f>Q331*H331</f>
        <v>3.4572000000000006E-2</v>
      </c>
      <c r="S331" s="190">
        <v>0</v>
      </c>
      <c r="T331" s="191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2" t="s">
        <v>358</v>
      </c>
      <c r="AT331" s="192" t="s">
        <v>228</v>
      </c>
      <c r="AU331" s="192" t="s">
        <v>92</v>
      </c>
      <c r="AY331" s="17" t="s">
        <v>152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17" t="s">
        <v>90</v>
      </c>
      <c r="BK331" s="193">
        <f>ROUND(I331*H331,2)</f>
        <v>0</v>
      </c>
      <c r="BL331" s="17" t="s">
        <v>285</v>
      </c>
      <c r="BM331" s="192" t="s">
        <v>662</v>
      </c>
    </row>
    <row r="332" spans="1:65" s="13" customFormat="1" ht="10.199999999999999">
      <c r="B332" s="199"/>
      <c r="C332" s="200"/>
      <c r="D332" s="194" t="s">
        <v>163</v>
      </c>
      <c r="E332" s="201" t="s">
        <v>44</v>
      </c>
      <c r="F332" s="202" t="s">
        <v>663</v>
      </c>
      <c r="G332" s="200"/>
      <c r="H332" s="203">
        <v>6.09</v>
      </c>
      <c r="I332" s="204"/>
      <c r="J332" s="200"/>
      <c r="K332" s="200"/>
      <c r="L332" s="205"/>
      <c r="M332" s="206"/>
      <c r="N332" s="207"/>
      <c r="O332" s="207"/>
      <c r="P332" s="207"/>
      <c r="Q332" s="207"/>
      <c r="R332" s="207"/>
      <c r="S332" s="207"/>
      <c r="T332" s="208"/>
      <c r="AT332" s="209" t="s">
        <v>163</v>
      </c>
      <c r="AU332" s="209" t="s">
        <v>92</v>
      </c>
      <c r="AV332" s="13" t="s">
        <v>92</v>
      </c>
      <c r="AW332" s="13" t="s">
        <v>42</v>
      </c>
      <c r="AX332" s="13" t="s">
        <v>90</v>
      </c>
      <c r="AY332" s="209" t="s">
        <v>152</v>
      </c>
    </row>
    <row r="333" spans="1:65" s="13" customFormat="1" ht="10.199999999999999">
      <c r="B333" s="199"/>
      <c r="C333" s="200"/>
      <c r="D333" s="194" t="s">
        <v>163</v>
      </c>
      <c r="E333" s="200"/>
      <c r="F333" s="202" t="s">
        <v>664</v>
      </c>
      <c r="G333" s="200"/>
      <c r="H333" s="203">
        <v>2.68</v>
      </c>
      <c r="I333" s="204"/>
      <c r="J333" s="200"/>
      <c r="K333" s="200"/>
      <c r="L333" s="205"/>
      <c r="M333" s="206"/>
      <c r="N333" s="207"/>
      <c r="O333" s="207"/>
      <c r="P333" s="207"/>
      <c r="Q333" s="207"/>
      <c r="R333" s="207"/>
      <c r="S333" s="207"/>
      <c r="T333" s="208"/>
      <c r="AT333" s="209" t="s">
        <v>163</v>
      </c>
      <c r="AU333" s="209" t="s">
        <v>92</v>
      </c>
      <c r="AV333" s="13" t="s">
        <v>92</v>
      </c>
      <c r="AW333" s="13" t="s">
        <v>4</v>
      </c>
      <c r="AX333" s="13" t="s">
        <v>90</v>
      </c>
      <c r="AY333" s="209" t="s">
        <v>152</v>
      </c>
    </row>
    <row r="334" spans="1:65" s="2" customFormat="1" ht="24.15" customHeight="1">
      <c r="A334" s="35"/>
      <c r="B334" s="36"/>
      <c r="C334" s="181" t="s">
        <v>665</v>
      </c>
      <c r="D334" s="181" t="s">
        <v>155</v>
      </c>
      <c r="E334" s="182" t="s">
        <v>666</v>
      </c>
      <c r="F334" s="183" t="s">
        <v>667</v>
      </c>
      <c r="G334" s="184" t="s">
        <v>225</v>
      </c>
      <c r="H334" s="185">
        <v>0.86499999999999999</v>
      </c>
      <c r="I334" s="186"/>
      <c r="J334" s="187">
        <f>ROUND(I334*H334,2)</f>
        <v>0</v>
      </c>
      <c r="K334" s="183" t="s">
        <v>209</v>
      </c>
      <c r="L334" s="40"/>
      <c r="M334" s="188" t="s">
        <v>44</v>
      </c>
      <c r="N334" s="189" t="s">
        <v>53</v>
      </c>
      <c r="O334" s="65"/>
      <c r="P334" s="190">
        <f>O334*H334</f>
        <v>0</v>
      </c>
      <c r="Q334" s="190">
        <v>9.7999999999999997E-4</v>
      </c>
      <c r="R334" s="190">
        <f>Q334*H334</f>
        <v>8.4769999999999995E-4</v>
      </c>
      <c r="S334" s="190">
        <v>0</v>
      </c>
      <c r="T334" s="191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2" t="s">
        <v>285</v>
      </c>
      <c r="AT334" s="192" t="s">
        <v>155</v>
      </c>
      <c r="AU334" s="192" t="s">
        <v>92</v>
      </c>
      <c r="AY334" s="17" t="s">
        <v>152</v>
      </c>
      <c r="BE334" s="193">
        <f>IF(N334="základní",J334,0)</f>
        <v>0</v>
      </c>
      <c r="BF334" s="193">
        <f>IF(N334="snížená",J334,0)</f>
        <v>0</v>
      </c>
      <c r="BG334" s="193">
        <f>IF(N334="zákl. přenesená",J334,0)</f>
        <v>0</v>
      </c>
      <c r="BH334" s="193">
        <f>IF(N334="sníž. přenesená",J334,0)</f>
        <v>0</v>
      </c>
      <c r="BI334" s="193">
        <f>IF(N334="nulová",J334,0)</f>
        <v>0</v>
      </c>
      <c r="BJ334" s="17" t="s">
        <v>90</v>
      </c>
      <c r="BK334" s="193">
        <f>ROUND(I334*H334,2)</f>
        <v>0</v>
      </c>
      <c r="BL334" s="17" t="s">
        <v>285</v>
      </c>
      <c r="BM334" s="192" t="s">
        <v>668</v>
      </c>
    </row>
    <row r="335" spans="1:65" s="13" customFormat="1" ht="10.199999999999999">
      <c r="B335" s="199"/>
      <c r="C335" s="200"/>
      <c r="D335" s="194" t="s">
        <v>163</v>
      </c>
      <c r="E335" s="201" t="s">
        <v>44</v>
      </c>
      <c r="F335" s="202" t="s">
        <v>669</v>
      </c>
      <c r="G335" s="200"/>
      <c r="H335" s="203">
        <v>0.86499999999999999</v>
      </c>
      <c r="I335" s="204"/>
      <c r="J335" s="200"/>
      <c r="K335" s="200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163</v>
      </c>
      <c r="AU335" s="209" t="s">
        <v>92</v>
      </c>
      <c r="AV335" s="13" t="s">
        <v>92</v>
      </c>
      <c r="AW335" s="13" t="s">
        <v>42</v>
      </c>
      <c r="AX335" s="13" t="s">
        <v>90</v>
      </c>
      <c r="AY335" s="209" t="s">
        <v>152</v>
      </c>
    </row>
    <row r="336" spans="1:65" s="2" customFormat="1" ht="14.4" customHeight="1">
      <c r="A336" s="35"/>
      <c r="B336" s="36"/>
      <c r="C336" s="224" t="s">
        <v>670</v>
      </c>
      <c r="D336" s="224" t="s">
        <v>228</v>
      </c>
      <c r="E336" s="225" t="s">
        <v>647</v>
      </c>
      <c r="F336" s="226" t="s">
        <v>648</v>
      </c>
      <c r="G336" s="227" t="s">
        <v>216</v>
      </c>
      <c r="H336" s="228">
        <v>0.19</v>
      </c>
      <c r="I336" s="229"/>
      <c r="J336" s="230">
        <f>ROUND(I336*H336,2)</f>
        <v>0</v>
      </c>
      <c r="K336" s="226" t="s">
        <v>209</v>
      </c>
      <c r="L336" s="231"/>
      <c r="M336" s="232" t="s">
        <v>44</v>
      </c>
      <c r="N336" s="233" t="s">
        <v>53</v>
      </c>
      <c r="O336" s="65"/>
      <c r="P336" s="190">
        <f>O336*H336</f>
        <v>0</v>
      </c>
      <c r="Q336" s="190">
        <v>1.29E-2</v>
      </c>
      <c r="R336" s="190">
        <f>Q336*H336</f>
        <v>2.4510000000000001E-3</v>
      </c>
      <c r="S336" s="190">
        <v>0</v>
      </c>
      <c r="T336" s="191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92" t="s">
        <v>358</v>
      </c>
      <c r="AT336" s="192" t="s">
        <v>228</v>
      </c>
      <c r="AU336" s="192" t="s">
        <v>92</v>
      </c>
      <c r="AY336" s="17" t="s">
        <v>152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17" t="s">
        <v>90</v>
      </c>
      <c r="BK336" s="193">
        <f>ROUND(I336*H336,2)</f>
        <v>0</v>
      </c>
      <c r="BL336" s="17" t="s">
        <v>285</v>
      </c>
      <c r="BM336" s="192" t="s">
        <v>671</v>
      </c>
    </row>
    <row r="337" spans="1:65" s="13" customFormat="1" ht="10.199999999999999">
      <c r="B337" s="199"/>
      <c r="C337" s="200"/>
      <c r="D337" s="194" t="s">
        <v>163</v>
      </c>
      <c r="E337" s="201" t="s">
        <v>44</v>
      </c>
      <c r="F337" s="202" t="s">
        <v>669</v>
      </c>
      <c r="G337" s="200"/>
      <c r="H337" s="203">
        <v>0.86499999999999999</v>
      </c>
      <c r="I337" s="204"/>
      <c r="J337" s="200"/>
      <c r="K337" s="200"/>
      <c r="L337" s="205"/>
      <c r="M337" s="206"/>
      <c r="N337" s="207"/>
      <c r="O337" s="207"/>
      <c r="P337" s="207"/>
      <c r="Q337" s="207"/>
      <c r="R337" s="207"/>
      <c r="S337" s="207"/>
      <c r="T337" s="208"/>
      <c r="AT337" s="209" t="s">
        <v>163</v>
      </c>
      <c r="AU337" s="209" t="s">
        <v>92</v>
      </c>
      <c r="AV337" s="13" t="s">
        <v>92</v>
      </c>
      <c r="AW337" s="13" t="s">
        <v>42</v>
      </c>
      <c r="AX337" s="13" t="s">
        <v>90</v>
      </c>
      <c r="AY337" s="209" t="s">
        <v>152</v>
      </c>
    </row>
    <row r="338" spans="1:65" s="13" customFormat="1" ht="10.199999999999999">
      <c r="B338" s="199"/>
      <c r="C338" s="200"/>
      <c r="D338" s="194" t="s">
        <v>163</v>
      </c>
      <c r="E338" s="200"/>
      <c r="F338" s="202" t="s">
        <v>672</v>
      </c>
      <c r="G338" s="200"/>
      <c r="H338" s="203">
        <v>0.19</v>
      </c>
      <c r="I338" s="204"/>
      <c r="J338" s="200"/>
      <c r="K338" s="200"/>
      <c r="L338" s="205"/>
      <c r="M338" s="206"/>
      <c r="N338" s="207"/>
      <c r="O338" s="207"/>
      <c r="P338" s="207"/>
      <c r="Q338" s="207"/>
      <c r="R338" s="207"/>
      <c r="S338" s="207"/>
      <c r="T338" s="208"/>
      <c r="AT338" s="209" t="s">
        <v>163</v>
      </c>
      <c r="AU338" s="209" t="s">
        <v>92</v>
      </c>
      <c r="AV338" s="13" t="s">
        <v>92</v>
      </c>
      <c r="AW338" s="13" t="s">
        <v>4</v>
      </c>
      <c r="AX338" s="13" t="s">
        <v>90</v>
      </c>
      <c r="AY338" s="209" t="s">
        <v>152</v>
      </c>
    </row>
    <row r="339" spans="1:65" s="2" customFormat="1" ht="24.15" customHeight="1">
      <c r="A339" s="35"/>
      <c r="B339" s="36"/>
      <c r="C339" s="181" t="s">
        <v>673</v>
      </c>
      <c r="D339" s="181" t="s">
        <v>155</v>
      </c>
      <c r="E339" s="182" t="s">
        <v>674</v>
      </c>
      <c r="F339" s="183" t="s">
        <v>675</v>
      </c>
      <c r="G339" s="184" t="s">
        <v>408</v>
      </c>
      <c r="H339" s="185">
        <v>0.504</v>
      </c>
      <c r="I339" s="186"/>
      <c r="J339" s="187">
        <f>ROUND(I339*H339,2)</f>
        <v>0</v>
      </c>
      <c r="K339" s="183" t="s">
        <v>209</v>
      </c>
      <c r="L339" s="40"/>
      <c r="M339" s="188" t="s">
        <v>44</v>
      </c>
      <c r="N339" s="189" t="s">
        <v>53</v>
      </c>
      <c r="O339" s="65"/>
      <c r="P339" s="190">
        <f>O339*H339</f>
        <v>0</v>
      </c>
      <c r="Q339" s="190">
        <v>0</v>
      </c>
      <c r="R339" s="190">
        <f>Q339*H339</f>
        <v>0</v>
      </c>
      <c r="S339" s="190">
        <v>0</v>
      </c>
      <c r="T339" s="191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2" t="s">
        <v>285</v>
      </c>
      <c r="AT339" s="192" t="s">
        <v>155</v>
      </c>
      <c r="AU339" s="192" t="s">
        <v>92</v>
      </c>
      <c r="AY339" s="17" t="s">
        <v>152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7" t="s">
        <v>90</v>
      </c>
      <c r="BK339" s="193">
        <f>ROUND(I339*H339,2)</f>
        <v>0</v>
      </c>
      <c r="BL339" s="17" t="s">
        <v>285</v>
      </c>
      <c r="BM339" s="192" t="s">
        <v>676</v>
      </c>
    </row>
    <row r="340" spans="1:65" s="2" customFormat="1" ht="24.15" customHeight="1">
      <c r="A340" s="35"/>
      <c r="B340" s="36"/>
      <c r="C340" s="181" t="s">
        <v>677</v>
      </c>
      <c r="D340" s="181" t="s">
        <v>155</v>
      </c>
      <c r="E340" s="182" t="s">
        <v>678</v>
      </c>
      <c r="F340" s="183" t="s">
        <v>679</v>
      </c>
      <c r="G340" s="184" t="s">
        <v>408</v>
      </c>
      <c r="H340" s="185">
        <v>0.504</v>
      </c>
      <c r="I340" s="186"/>
      <c r="J340" s="187">
        <f>ROUND(I340*H340,2)</f>
        <v>0</v>
      </c>
      <c r="K340" s="183" t="s">
        <v>209</v>
      </c>
      <c r="L340" s="40"/>
      <c r="M340" s="188" t="s">
        <v>44</v>
      </c>
      <c r="N340" s="189" t="s">
        <v>53</v>
      </c>
      <c r="O340" s="65"/>
      <c r="P340" s="190">
        <f>O340*H340</f>
        <v>0</v>
      </c>
      <c r="Q340" s="190">
        <v>0</v>
      </c>
      <c r="R340" s="190">
        <f>Q340*H340</f>
        <v>0</v>
      </c>
      <c r="S340" s="190">
        <v>0</v>
      </c>
      <c r="T340" s="191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2" t="s">
        <v>285</v>
      </c>
      <c r="AT340" s="192" t="s">
        <v>155</v>
      </c>
      <c r="AU340" s="192" t="s">
        <v>92</v>
      </c>
      <c r="AY340" s="17" t="s">
        <v>152</v>
      </c>
      <c r="BE340" s="193">
        <f>IF(N340="základní",J340,0)</f>
        <v>0</v>
      </c>
      <c r="BF340" s="193">
        <f>IF(N340="snížená",J340,0)</f>
        <v>0</v>
      </c>
      <c r="BG340" s="193">
        <f>IF(N340="zákl. přenesená",J340,0)</f>
        <v>0</v>
      </c>
      <c r="BH340" s="193">
        <f>IF(N340="sníž. přenesená",J340,0)</f>
        <v>0</v>
      </c>
      <c r="BI340" s="193">
        <f>IF(N340="nulová",J340,0)</f>
        <v>0</v>
      </c>
      <c r="BJ340" s="17" t="s">
        <v>90</v>
      </c>
      <c r="BK340" s="193">
        <f>ROUND(I340*H340,2)</f>
        <v>0</v>
      </c>
      <c r="BL340" s="17" t="s">
        <v>285</v>
      </c>
      <c r="BM340" s="192" t="s">
        <v>680</v>
      </c>
    </row>
    <row r="341" spans="1:65" s="12" customFormat="1" ht="22.8" customHeight="1">
      <c r="B341" s="165"/>
      <c r="C341" s="166"/>
      <c r="D341" s="167" t="s">
        <v>81</v>
      </c>
      <c r="E341" s="179" t="s">
        <v>681</v>
      </c>
      <c r="F341" s="179" t="s">
        <v>682</v>
      </c>
      <c r="G341" s="166"/>
      <c r="H341" s="166"/>
      <c r="I341" s="169"/>
      <c r="J341" s="180">
        <f>BK341</f>
        <v>0</v>
      </c>
      <c r="K341" s="166"/>
      <c r="L341" s="171"/>
      <c r="M341" s="172"/>
      <c r="N341" s="173"/>
      <c r="O341" s="173"/>
      <c r="P341" s="174">
        <f>SUM(P342:P345)</f>
        <v>0</v>
      </c>
      <c r="Q341" s="173"/>
      <c r="R341" s="174">
        <f>SUM(R342:R345)</f>
        <v>5.3279999999999994E-3</v>
      </c>
      <c r="S341" s="173"/>
      <c r="T341" s="175">
        <f>SUM(T342:T345)</f>
        <v>0</v>
      </c>
      <c r="AR341" s="176" t="s">
        <v>92</v>
      </c>
      <c r="AT341" s="177" t="s">
        <v>81</v>
      </c>
      <c r="AU341" s="177" t="s">
        <v>90</v>
      </c>
      <c r="AY341" s="176" t="s">
        <v>152</v>
      </c>
      <c r="BK341" s="178">
        <f>SUM(BK342:BK345)</f>
        <v>0</v>
      </c>
    </row>
    <row r="342" spans="1:65" s="2" customFormat="1" ht="14.4" customHeight="1">
      <c r="A342" s="35"/>
      <c r="B342" s="36"/>
      <c r="C342" s="181" t="s">
        <v>683</v>
      </c>
      <c r="D342" s="181" t="s">
        <v>155</v>
      </c>
      <c r="E342" s="182" t="s">
        <v>684</v>
      </c>
      <c r="F342" s="183" t="s">
        <v>685</v>
      </c>
      <c r="G342" s="184" t="s">
        <v>216</v>
      </c>
      <c r="H342" s="185">
        <v>11.1</v>
      </c>
      <c r="I342" s="186"/>
      <c r="J342" s="187">
        <f>ROUND(I342*H342,2)</f>
        <v>0</v>
      </c>
      <c r="K342" s="183" t="s">
        <v>209</v>
      </c>
      <c r="L342" s="40"/>
      <c r="M342" s="188" t="s">
        <v>44</v>
      </c>
      <c r="N342" s="189" t="s">
        <v>53</v>
      </c>
      <c r="O342" s="65"/>
      <c r="P342" s="190">
        <f>O342*H342</f>
        <v>0</v>
      </c>
      <c r="Q342" s="190">
        <v>2.0000000000000001E-4</v>
      </c>
      <c r="R342" s="190">
        <f>Q342*H342</f>
        <v>2.2200000000000002E-3</v>
      </c>
      <c r="S342" s="190">
        <v>0</v>
      </c>
      <c r="T342" s="191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2" t="s">
        <v>285</v>
      </c>
      <c r="AT342" s="192" t="s">
        <v>155</v>
      </c>
      <c r="AU342" s="192" t="s">
        <v>92</v>
      </c>
      <c r="AY342" s="17" t="s">
        <v>152</v>
      </c>
      <c r="BE342" s="193">
        <f>IF(N342="základní",J342,0)</f>
        <v>0</v>
      </c>
      <c r="BF342" s="193">
        <f>IF(N342="snížená",J342,0)</f>
        <v>0</v>
      </c>
      <c r="BG342" s="193">
        <f>IF(N342="zákl. přenesená",J342,0)</f>
        <v>0</v>
      </c>
      <c r="BH342" s="193">
        <f>IF(N342="sníž. přenesená",J342,0)</f>
        <v>0</v>
      </c>
      <c r="BI342" s="193">
        <f>IF(N342="nulová",J342,0)</f>
        <v>0</v>
      </c>
      <c r="BJ342" s="17" t="s">
        <v>90</v>
      </c>
      <c r="BK342" s="193">
        <f>ROUND(I342*H342,2)</f>
        <v>0</v>
      </c>
      <c r="BL342" s="17" t="s">
        <v>285</v>
      </c>
      <c r="BM342" s="192" t="s">
        <v>686</v>
      </c>
    </row>
    <row r="343" spans="1:65" s="13" customFormat="1" ht="10.199999999999999">
      <c r="B343" s="199"/>
      <c r="C343" s="200"/>
      <c r="D343" s="194" t="s">
        <v>163</v>
      </c>
      <c r="E343" s="201" t="s">
        <v>44</v>
      </c>
      <c r="F343" s="202" t="s">
        <v>687</v>
      </c>
      <c r="G343" s="200"/>
      <c r="H343" s="203">
        <v>11.1</v>
      </c>
      <c r="I343" s="204"/>
      <c r="J343" s="200"/>
      <c r="K343" s="200"/>
      <c r="L343" s="205"/>
      <c r="M343" s="206"/>
      <c r="N343" s="207"/>
      <c r="O343" s="207"/>
      <c r="P343" s="207"/>
      <c r="Q343" s="207"/>
      <c r="R343" s="207"/>
      <c r="S343" s="207"/>
      <c r="T343" s="208"/>
      <c r="AT343" s="209" t="s">
        <v>163</v>
      </c>
      <c r="AU343" s="209" t="s">
        <v>92</v>
      </c>
      <c r="AV343" s="13" t="s">
        <v>92</v>
      </c>
      <c r="AW343" s="13" t="s">
        <v>42</v>
      </c>
      <c r="AX343" s="13" t="s">
        <v>90</v>
      </c>
      <c r="AY343" s="209" t="s">
        <v>152</v>
      </c>
    </row>
    <row r="344" spans="1:65" s="2" customFormat="1" ht="14.4" customHeight="1">
      <c r="A344" s="35"/>
      <c r="B344" s="36"/>
      <c r="C344" s="181" t="s">
        <v>688</v>
      </c>
      <c r="D344" s="181" t="s">
        <v>155</v>
      </c>
      <c r="E344" s="182" t="s">
        <v>689</v>
      </c>
      <c r="F344" s="183" t="s">
        <v>690</v>
      </c>
      <c r="G344" s="184" t="s">
        <v>216</v>
      </c>
      <c r="H344" s="185">
        <v>11.1</v>
      </c>
      <c r="I344" s="186"/>
      <c r="J344" s="187">
        <f>ROUND(I344*H344,2)</f>
        <v>0</v>
      </c>
      <c r="K344" s="183" t="s">
        <v>209</v>
      </c>
      <c r="L344" s="40"/>
      <c r="M344" s="188" t="s">
        <v>44</v>
      </c>
      <c r="N344" s="189" t="s">
        <v>53</v>
      </c>
      <c r="O344" s="65"/>
      <c r="P344" s="190">
        <f>O344*H344</f>
        <v>0</v>
      </c>
      <c r="Q344" s="190">
        <v>2.7999999999999998E-4</v>
      </c>
      <c r="R344" s="190">
        <f>Q344*H344</f>
        <v>3.1079999999999997E-3</v>
      </c>
      <c r="S344" s="190">
        <v>0</v>
      </c>
      <c r="T344" s="191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2" t="s">
        <v>285</v>
      </c>
      <c r="AT344" s="192" t="s">
        <v>155</v>
      </c>
      <c r="AU344" s="192" t="s">
        <v>92</v>
      </c>
      <c r="AY344" s="17" t="s">
        <v>152</v>
      </c>
      <c r="BE344" s="193">
        <f>IF(N344="základní",J344,0)</f>
        <v>0</v>
      </c>
      <c r="BF344" s="193">
        <f>IF(N344="snížená",J344,0)</f>
        <v>0</v>
      </c>
      <c r="BG344" s="193">
        <f>IF(N344="zákl. přenesená",J344,0)</f>
        <v>0</v>
      </c>
      <c r="BH344" s="193">
        <f>IF(N344="sníž. přenesená",J344,0)</f>
        <v>0</v>
      </c>
      <c r="BI344" s="193">
        <f>IF(N344="nulová",J344,0)</f>
        <v>0</v>
      </c>
      <c r="BJ344" s="17" t="s">
        <v>90</v>
      </c>
      <c r="BK344" s="193">
        <f>ROUND(I344*H344,2)</f>
        <v>0</v>
      </c>
      <c r="BL344" s="17" t="s">
        <v>285</v>
      </c>
      <c r="BM344" s="192" t="s">
        <v>691</v>
      </c>
    </row>
    <row r="345" spans="1:65" s="13" customFormat="1" ht="10.199999999999999">
      <c r="B345" s="199"/>
      <c r="C345" s="200"/>
      <c r="D345" s="194" t="s">
        <v>163</v>
      </c>
      <c r="E345" s="201" t="s">
        <v>44</v>
      </c>
      <c r="F345" s="202" t="s">
        <v>687</v>
      </c>
      <c r="G345" s="200"/>
      <c r="H345" s="203">
        <v>11.1</v>
      </c>
      <c r="I345" s="204"/>
      <c r="J345" s="200"/>
      <c r="K345" s="200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163</v>
      </c>
      <c r="AU345" s="209" t="s">
        <v>92</v>
      </c>
      <c r="AV345" s="13" t="s">
        <v>92</v>
      </c>
      <c r="AW345" s="13" t="s">
        <v>42</v>
      </c>
      <c r="AX345" s="13" t="s">
        <v>90</v>
      </c>
      <c r="AY345" s="209" t="s">
        <v>152</v>
      </c>
    </row>
    <row r="346" spans="1:65" s="12" customFormat="1" ht="22.8" customHeight="1">
      <c r="B346" s="165"/>
      <c r="C346" s="166"/>
      <c r="D346" s="167" t="s">
        <v>81</v>
      </c>
      <c r="E346" s="179" t="s">
        <v>692</v>
      </c>
      <c r="F346" s="179" t="s">
        <v>693</v>
      </c>
      <c r="G346" s="166"/>
      <c r="H346" s="166"/>
      <c r="I346" s="169"/>
      <c r="J346" s="180">
        <f>BK346</f>
        <v>0</v>
      </c>
      <c r="K346" s="166"/>
      <c r="L346" s="171"/>
      <c r="M346" s="172"/>
      <c r="N346" s="173"/>
      <c r="O346" s="173"/>
      <c r="P346" s="174">
        <f>SUM(P347:P348)</f>
        <v>0</v>
      </c>
      <c r="Q346" s="173"/>
      <c r="R346" s="174">
        <f>SUM(R347:R348)</f>
        <v>0</v>
      </c>
      <c r="S346" s="173"/>
      <c r="T346" s="175">
        <f>SUM(T347:T348)</f>
        <v>0</v>
      </c>
      <c r="AR346" s="176" t="s">
        <v>92</v>
      </c>
      <c r="AT346" s="177" t="s">
        <v>81</v>
      </c>
      <c r="AU346" s="177" t="s">
        <v>90</v>
      </c>
      <c r="AY346" s="176" t="s">
        <v>152</v>
      </c>
      <c r="BK346" s="178">
        <f>SUM(BK347:BK348)</f>
        <v>0</v>
      </c>
    </row>
    <row r="347" spans="1:65" s="2" customFormat="1" ht="24.15" customHeight="1">
      <c r="A347" s="35"/>
      <c r="B347" s="36"/>
      <c r="C347" s="181" t="s">
        <v>694</v>
      </c>
      <c r="D347" s="181" t="s">
        <v>155</v>
      </c>
      <c r="E347" s="182" t="s">
        <v>695</v>
      </c>
      <c r="F347" s="183" t="s">
        <v>696</v>
      </c>
      <c r="G347" s="184" t="s">
        <v>216</v>
      </c>
      <c r="H347" s="185">
        <v>0.28299999999999997</v>
      </c>
      <c r="I347" s="186"/>
      <c r="J347" s="187">
        <f>ROUND(I347*H347,2)</f>
        <v>0</v>
      </c>
      <c r="K347" s="183" t="s">
        <v>209</v>
      </c>
      <c r="L347" s="40"/>
      <c r="M347" s="188" t="s">
        <v>44</v>
      </c>
      <c r="N347" s="189" t="s">
        <v>53</v>
      </c>
      <c r="O347" s="65"/>
      <c r="P347" s="190">
        <f>O347*H347</f>
        <v>0</v>
      </c>
      <c r="Q347" s="190">
        <v>0</v>
      </c>
      <c r="R347" s="190">
        <f>Q347*H347</f>
        <v>0</v>
      </c>
      <c r="S347" s="190">
        <v>0</v>
      </c>
      <c r="T347" s="191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2" t="s">
        <v>285</v>
      </c>
      <c r="AT347" s="192" t="s">
        <v>155</v>
      </c>
      <c r="AU347" s="192" t="s">
        <v>92</v>
      </c>
      <c r="AY347" s="17" t="s">
        <v>152</v>
      </c>
      <c r="BE347" s="193">
        <f>IF(N347="základní",J347,0)</f>
        <v>0</v>
      </c>
      <c r="BF347" s="193">
        <f>IF(N347="snížená",J347,0)</f>
        <v>0</v>
      </c>
      <c r="BG347" s="193">
        <f>IF(N347="zákl. přenesená",J347,0)</f>
        <v>0</v>
      </c>
      <c r="BH347" s="193">
        <f>IF(N347="sníž. přenesená",J347,0)</f>
        <v>0</v>
      </c>
      <c r="BI347" s="193">
        <f>IF(N347="nulová",J347,0)</f>
        <v>0</v>
      </c>
      <c r="BJ347" s="17" t="s">
        <v>90</v>
      </c>
      <c r="BK347" s="193">
        <f>ROUND(I347*H347,2)</f>
        <v>0</v>
      </c>
      <c r="BL347" s="17" t="s">
        <v>285</v>
      </c>
      <c r="BM347" s="192" t="s">
        <v>697</v>
      </c>
    </row>
    <row r="348" spans="1:65" s="13" customFormat="1" ht="10.199999999999999">
      <c r="B348" s="199"/>
      <c r="C348" s="200"/>
      <c r="D348" s="194" t="s">
        <v>163</v>
      </c>
      <c r="E348" s="201" t="s">
        <v>44</v>
      </c>
      <c r="F348" s="202" t="s">
        <v>698</v>
      </c>
      <c r="G348" s="200"/>
      <c r="H348" s="203">
        <v>0.28299999999999997</v>
      </c>
      <c r="I348" s="204"/>
      <c r="J348" s="200"/>
      <c r="K348" s="200"/>
      <c r="L348" s="205"/>
      <c r="M348" s="210"/>
      <c r="N348" s="211"/>
      <c r="O348" s="211"/>
      <c r="P348" s="211"/>
      <c r="Q348" s="211"/>
      <c r="R348" s="211"/>
      <c r="S348" s="211"/>
      <c r="T348" s="212"/>
      <c r="AT348" s="209" t="s">
        <v>163</v>
      </c>
      <c r="AU348" s="209" t="s">
        <v>92</v>
      </c>
      <c r="AV348" s="13" t="s">
        <v>92</v>
      </c>
      <c r="AW348" s="13" t="s">
        <v>42</v>
      </c>
      <c r="AX348" s="13" t="s">
        <v>90</v>
      </c>
      <c r="AY348" s="209" t="s">
        <v>152</v>
      </c>
    </row>
    <row r="349" spans="1:65" s="2" customFormat="1" ht="6.9" customHeight="1">
      <c r="A349" s="35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0"/>
      <c r="M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</row>
  </sheetData>
  <sheetProtection algorithmName="SHA-512" hashValue="Ub0OB/Mr8zUuFzyxF9OBCyjqUjv1G4vjcqTYBqvLWkpBxz0Q8BEC4N3PHlLXq67bJRXiw3z0p9DvBanB+k0jhA==" saltValue="p9mPrr9PmvaLKOXciDR0RvuYaE9MiG8qst5GoAXtPrlaLevjBsqKmgjn8vruSvWXiITNFgl3owoepvrNcFikNQ==" spinCount="100000" sheet="1" objects="1" scenarios="1" formatColumns="0" formatRows="0" autoFilter="0"/>
  <autoFilter ref="C97:K348" xr:uid="{00000000-0009-0000-0000-000003000000}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106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" customHeight="1">
      <c r="B4" s="20"/>
      <c r="D4" s="111" t="s">
        <v>123</v>
      </c>
      <c r="L4" s="20"/>
      <c r="M4" s="112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stavby'!K6</f>
        <v>Třeboň úpravy a sanace vodojemu 2x1000 m3</v>
      </c>
      <c r="F7" s="364"/>
      <c r="G7" s="364"/>
      <c r="H7" s="364"/>
      <c r="L7" s="20"/>
    </row>
    <row r="8" spans="1:46" s="1" customFormat="1" ht="12" customHeight="1">
      <c r="B8" s="20"/>
      <c r="D8" s="113" t="s">
        <v>124</v>
      </c>
      <c r="L8" s="20"/>
    </row>
    <row r="9" spans="1:46" s="2" customFormat="1" ht="16.5" customHeight="1">
      <c r="A9" s="35"/>
      <c r="B9" s="40"/>
      <c r="C9" s="35"/>
      <c r="D9" s="35"/>
      <c r="E9" s="363" t="s">
        <v>186</v>
      </c>
      <c r="F9" s="366"/>
      <c r="G9" s="366"/>
      <c r="H9" s="36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187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5" t="s">
        <v>699</v>
      </c>
      <c r="F11" s="366"/>
      <c r="G11" s="366"/>
      <c r="H11" s="366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90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22</v>
      </c>
      <c r="E14" s="35"/>
      <c r="F14" s="104" t="s">
        <v>23</v>
      </c>
      <c r="G14" s="35"/>
      <c r="H14" s="35"/>
      <c r="I14" s="113" t="s">
        <v>24</v>
      </c>
      <c r="J14" s="115" t="str">
        <f>'Rekapitulace stavby'!AN8</f>
        <v>20. 4. 2021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21.75" customHeight="1">
      <c r="A15" s="35"/>
      <c r="B15" s="40"/>
      <c r="C15" s="35"/>
      <c r="D15" s="116" t="s">
        <v>26</v>
      </c>
      <c r="E15" s="35"/>
      <c r="F15" s="117" t="s">
        <v>27</v>
      </c>
      <c r="G15" s="35"/>
      <c r="H15" s="35"/>
      <c r="I15" s="116" t="s">
        <v>28</v>
      </c>
      <c r="J15" s="117" t="s">
        <v>126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30</v>
      </c>
      <c r="E16" s="35"/>
      <c r="F16" s="35"/>
      <c r="G16" s="35"/>
      <c r="H16" s="35"/>
      <c r="I16" s="113" t="s">
        <v>31</v>
      </c>
      <c r="J16" s="104" t="s">
        <v>32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3" t="s">
        <v>34</v>
      </c>
      <c r="J17" s="104" t="s">
        <v>35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31</v>
      </c>
      <c r="J19" s="30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stavby'!E14</f>
        <v>Vyplň údaj</v>
      </c>
      <c r="F20" s="368"/>
      <c r="G20" s="368"/>
      <c r="H20" s="368"/>
      <c r="I20" s="113" t="s">
        <v>34</v>
      </c>
      <c r="J20" s="30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31</v>
      </c>
      <c r="J22" s="104" t="s">
        <v>39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3" t="s">
        <v>34</v>
      </c>
      <c r="J23" s="104" t="s">
        <v>41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43</v>
      </c>
      <c r="E25" s="35"/>
      <c r="F25" s="35"/>
      <c r="G25" s="35"/>
      <c r="H25" s="35"/>
      <c r="I25" s="113" t="s">
        <v>31</v>
      </c>
      <c r="J25" s="104" t="s">
        <v>44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700</v>
      </c>
      <c r="F26" s="35"/>
      <c r="G26" s="35"/>
      <c r="H26" s="35"/>
      <c r="I26" s="113" t="s">
        <v>34</v>
      </c>
      <c r="J26" s="104" t="s">
        <v>44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8"/>
      <c r="B29" s="119"/>
      <c r="C29" s="118"/>
      <c r="D29" s="118"/>
      <c r="E29" s="369" t="s">
        <v>44</v>
      </c>
      <c r="F29" s="369"/>
      <c r="G29" s="369"/>
      <c r="H29" s="369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48</v>
      </c>
      <c r="E32" s="35"/>
      <c r="F32" s="35"/>
      <c r="G32" s="35"/>
      <c r="H32" s="35"/>
      <c r="I32" s="35"/>
      <c r="J32" s="123">
        <f>ROUND(J91,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21"/>
      <c r="E33" s="121"/>
      <c r="F33" s="121"/>
      <c r="G33" s="121"/>
      <c r="H33" s="121"/>
      <c r="I33" s="121"/>
      <c r="J33" s="121"/>
      <c r="K33" s="121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4" t="s">
        <v>50</v>
      </c>
      <c r="G34" s="35"/>
      <c r="H34" s="35"/>
      <c r="I34" s="124" t="s">
        <v>49</v>
      </c>
      <c r="J34" s="124" t="s">
        <v>51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5" t="s">
        <v>52</v>
      </c>
      <c r="E35" s="113" t="s">
        <v>53</v>
      </c>
      <c r="F35" s="126">
        <f>ROUND((SUM(BE91:BE119)),  2)</f>
        <v>0</v>
      </c>
      <c r="G35" s="35"/>
      <c r="H35" s="35"/>
      <c r="I35" s="127">
        <v>0.21</v>
      </c>
      <c r="J35" s="126">
        <f>ROUND(((SUM(BE91:BE119))*I35),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54</v>
      </c>
      <c r="F36" s="126">
        <f>ROUND((SUM(BF91:BF119)),  2)</f>
        <v>0</v>
      </c>
      <c r="G36" s="35"/>
      <c r="H36" s="35"/>
      <c r="I36" s="127">
        <v>0.15</v>
      </c>
      <c r="J36" s="126">
        <f>ROUND(((SUM(BF91:BF119))*I36),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55</v>
      </c>
      <c r="F37" s="126">
        <f>ROUND((SUM(BG91:BG119)),  2)</f>
        <v>0</v>
      </c>
      <c r="G37" s="35"/>
      <c r="H37" s="35"/>
      <c r="I37" s="127">
        <v>0.21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56</v>
      </c>
      <c r="F38" s="126">
        <f>ROUND((SUM(BH91:BH119)),  2)</f>
        <v>0</v>
      </c>
      <c r="G38" s="35"/>
      <c r="H38" s="35"/>
      <c r="I38" s="127">
        <v>0.15</v>
      </c>
      <c r="J38" s="126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57</v>
      </c>
      <c r="F39" s="126">
        <f>ROUND((SUM(BI91:BI119)),  2)</f>
        <v>0</v>
      </c>
      <c r="G39" s="35"/>
      <c r="H39" s="35"/>
      <c r="I39" s="127">
        <v>0</v>
      </c>
      <c r="J39" s="126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58</v>
      </c>
      <c r="E41" s="130"/>
      <c r="F41" s="130"/>
      <c r="G41" s="131" t="s">
        <v>59</v>
      </c>
      <c r="H41" s="132" t="s">
        <v>60</v>
      </c>
      <c r="I41" s="130"/>
      <c r="J41" s="133">
        <f>SUM(J32:J39)</f>
        <v>0</v>
      </c>
      <c r="K41" s="134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3" t="s">
        <v>127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Třeboň úpravy a sanace vodojemu 2x1000 m3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124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186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187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SO-01.2 - Sanace akumulace vodojemu I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22</v>
      </c>
      <c r="D56" s="37"/>
      <c r="E56" s="37"/>
      <c r="F56" s="27" t="str">
        <f>F14</f>
        <v>Třeboň</v>
      </c>
      <c r="G56" s="37"/>
      <c r="H56" s="37"/>
      <c r="I56" s="29" t="s">
        <v>24</v>
      </c>
      <c r="J56" s="60" t="str">
        <f>IF(J14="","",J14)</f>
        <v>20. 4. 2021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15" customHeight="1">
      <c r="A58" s="35"/>
      <c r="B58" s="36"/>
      <c r="C58" s="29" t="s">
        <v>30</v>
      </c>
      <c r="D58" s="37"/>
      <c r="E58" s="37"/>
      <c r="F58" s="27" t="str">
        <f>E17</f>
        <v>Město Třeboň</v>
      </c>
      <c r="G58" s="37"/>
      <c r="H58" s="37"/>
      <c r="I58" s="29" t="s">
        <v>38</v>
      </c>
      <c r="J58" s="33" t="str">
        <f>E23</f>
        <v>VAK projekt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15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43</v>
      </c>
      <c r="J59" s="33" t="str">
        <f>E26</f>
        <v>Ing. Václav Partl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9" t="s">
        <v>128</v>
      </c>
      <c r="D61" s="140"/>
      <c r="E61" s="140"/>
      <c r="F61" s="140"/>
      <c r="G61" s="140"/>
      <c r="H61" s="140"/>
      <c r="I61" s="140"/>
      <c r="J61" s="141" t="s">
        <v>129</v>
      </c>
      <c r="K61" s="140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2" t="s">
        <v>80</v>
      </c>
      <c r="D63" s="37"/>
      <c r="E63" s="37"/>
      <c r="F63" s="37"/>
      <c r="G63" s="37"/>
      <c r="H63" s="37"/>
      <c r="I63" s="37"/>
      <c r="J63" s="78">
        <f>J91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130</v>
      </c>
    </row>
    <row r="64" spans="1:47" s="9" customFormat="1" ht="24.9" customHeight="1">
      <c r="B64" s="143"/>
      <c r="C64" s="144"/>
      <c r="D64" s="145" t="s">
        <v>190</v>
      </c>
      <c r="E64" s="146"/>
      <c r="F64" s="146"/>
      <c r="G64" s="146"/>
      <c r="H64" s="146"/>
      <c r="I64" s="146"/>
      <c r="J64" s="147">
        <f>J92</f>
        <v>0</v>
      </c>
      <c r="K64" s="144"/>
      <c r="L64" s="148"/>
    </row>
    <row r="65" spans="1:31" s="10" customFormat="1" ht="19.95" customHeight="1">
      <c r="B65" s="149"/>
      <c r="C65" s="98"/>
      <c r="D65" s="150" t="s">
        <v>193</v>
      </c>
      <c r="E65" s="151"/>
      <c r="F65" s="151"/>
      <c r="G65" s="151"/>
      <c r="H65" s="151"/>
      <c r="I65" s="151"/>
      <c r="J65" s="152">
        <f>J93</f>
        <v>0</v>
      </c>
      <c r="K65" s="98"/>
      <c r="L65" s="153"/>
    </row>
    <row r="66" spans="1:31" s="10" customFormat="1" ht="19.95" customHeight="1">
      <c r="B66" s="149"/>
      <c r="C66" s="98"/>
      <c r="D66" s="150" t="s">
        <v>194</v>
      </c>
      <c r="E66" s="151"/>
      <c r="F66" s="151"/>
      <c r="G66" s="151"/>
      <c r="H66" s="151"/>
      <c r="I66" s="151"/>
      <c r="J66" s="152">
        <f>J108</f>
        <v>0</v>
      </c>
      <c r="K66" s="98"/>
      <c r="L66" s="153"/>
    </row>
    <row r="67" spans="1:31" s="10" customFormat="1" ht="19.95" customHeight="1">
      <c r="B67" s="149"/>
      <c r="C67" s="98"/>
      <c r="D67" s="150" t="s">
        <v>195</v>
      </c>
      <c r="E67" s="151"/>
      <c r="F67" s="151"/>
      <c r="G67" s="151"/>
      <c r="H67" s="151"/>
      <c r="I67" s="151"/>
      <c r="J67" s="152">
        <f>J111</f>
        <v>0</v>
      </c>
      <c r="K67" s="98"/>
      <c r="L67" s="153"/>
    </row>
    <row r="68" spans="1:31" s="9" customFormat="1" ht="24.9" customHeight="1">
      <c r="B68" s="143"/>
      <c r="C68" s="144"/>
      <c r="D68" s="145" t="s">
        <v>131</v>
      </c>
      <c r="E68" s="146"/>
      <c r="F68" s="146"/>
      <c r="G68" s="146"/>
      <c r="H68" s="146"/>
      <c r="I68" s="146"/>
      <c r="J68" s="147">
        <f>J113</f>
        <v>0</v>
      </c>
      <c r="K68" s="144"/>
      <c r="L68" s="148"/>
    </row>
    <row r="69" spans="1:31" s="10" customFormat="1" ht="19.95" customHeight="1">
      <c r="B69" s="149"/>
      <c r="C69" s="98"/>
      <c r="D69" s="150" t="s">
        <v>132</v>
      </c>
      <c r="E69" s="151"/>
      <c r="F69" s="151"/>
      <c r="G69" s="151"/>
      <c r="H69" s="151"/>
      <c r="I69" s="151"/>
      <c r="J69" s="152">
        <f>J114</f>
        <v>0</v>
      </c>
      <c r="K69" s="98"/>
      <c r="L69" s="153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" customHeight="1">
      <c r="A76" s="35"/>
      <c r="B76" s="36"/>
      <c r="C76" s="23" t="s">
        <v>136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16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70" t="str">
        <f>E7</f>
        <v>Třeboň úpravy a sanace vodojemu 2x1000 m3</v>
      </c>
      <c r="F79" s="371"/>
      <c r="G79" s="371"/>
      <c r="H79" s="371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" customFormat="1" ht="12" customHeight="1">
      <c r="B80" s="21"/>
      <c r="C80" s="29" t="s">
        <v>124</v>
      </c>
      <c r="D80" s="22"/>
      <c r="E80" s="22"/>
      <c r="F80" s="22"/>
      <c r="G80" s="22"/>
      <c r="H80" s="22"/>
      <c r="I80" s="22"/>
      <c r="J80" s="22"/>
      <c r="K80" s="22"/>
      <c r="L80" s="20"/>
    </row>
    <row r="81" spans="1:65" s="2" customFormat="1" ht="16.5" customHeight="1">
      <c r="A81" s="35"/>
      <c r="B81" s="36"/>
      <c r="C81" s="37"/>
      <c r="D81" s="37"/>
      <c r="E81" s="370" t="s">
        <v>186</v>
      </c>
      <c r="F81" s="372"/>
      <c r="G81" s="372"/>
      <c r="H81" s="372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29" t="s">
        <v>187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24" t="str">
        <f>E11</f>
        <v>SO-01.2 - Sanace akumulace vodojemu I</v>
      </c>
      <c r="F83" s="372"/>
      <c r="G83" s="372"/>
      <c r="H83" s="372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29" t="s">
        <v>22</v>
      </c>
      <c r="D85" s="37"/>
      <c r="E85" s="37"/>
      <c r="F85" s="27" t="str">
        <f>F14</f>
        <v>Třeboň</v>
      </c>
      <c r="G85" s="37"/>
      <c r="H85" s="37"/>
      <c r="I85" s="29" t="s">
        <v>24</v>
      </c>
      <c r="J85" s="60" t="str">
        <f>IF(J14="","",J14)</f>
        <v>20. 4. 2021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15" customHeight="1">
      <c r="A87" s="35"/>
      <c r="B87" s="36"/>
      <c r="C87" s="29" t="s">
        <v>30</v>
      </c>
      <c r="D87" s="37"/>
      <c r="E87" s="37"/>
      <c r="F87" s="27" t="str">
        <f>E17</f>
        <v>Město Třeboň</v>
      </c>
      <c r="G87" s="37"/>
      <c r="H87" s="37"/>
      <c r="I87" s="29" t="s">
        <v>38</v>
      </c>
      <c r="J87" s="33" t="str">
        <f>E23</f>
        <v>VAK projekt s.r.o.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15" customHeight="1">
      <c r="A88" s="35"/>
      <c r="B88" s="36"/>
      <c r="C88" s="29" t="s">
        <v>36</v>
      </c>
      <c r="D88" s="37"/>
      <c r="E88" s="37"/>
      <c r="F88" s="27" t="str">
        <f>IF(E20="","",E20)</f>
        <v>Vyplň údaj</v>
      </c>
      <c r="G88" s="37"/>
      <c r="H88" s="37"/>
      <c r="I88" s="29" t="s">
        <v>43</v>
      </c>
      <c r="J88" s="33" t="str">
        <f>E26</f>
        <v>Ing. Václav Partl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4"/>
      <c r="B90" s="155"/>
      <c r="C90" s="156" t="s">
        <v>137</v>
      </c>
      <c r="D90" s="157" t="s">
        <v>67</v>
      </c>
      <c r="E90" s="157" t="s">
        <v>63</v>
      </c>
      <c r="F90" s="157" t="s">
        <v>64</v>
      </c>
      <c r="G90" s="157" t="s">
        <v>138</v>
      </c>
      <c r="H90" s="157" t="s">
        <v>139</v>
      </c>
      <c r="I90" s="157" t="s">
        <v>140</v>
      </c>
      <c r="J90" s="157" t="s">
        <v>129</v>
      </c>
      <c r="K90" s="158" t="s">
        <v>141</v>
      </c>
      <c r="L90" s="159"/>
      <c r="M90" s="69" t="s">
        <v>44</v>
      </c>
      <c r="N90" s="70" t="s">
        <v>52</v>
      </c>
      <c r="O90" s="70" t="s">
        <v>142</v>
      </c>
      <c r="P90" s="70" t="s">
        <v>143</v>
      </c>
      <c r="Q90" s="70" t="s">
        <v>144</v>
      </c>
      <c r="R90" s="70" t="s">
        <v>145</v>
      </c>
      <c r="S90" s="70" t="s">
        <v>146</v>
      </c>
      <c r="T90" s="71" t="s">
        <v>147</v>
      </c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</row>
    <row r="91" spans="1:65" s="2" customFormat="1" ht="22.8" customHeight="1">
      <c r="A91" s="35"/>
      <c r="B91" s="36"/>
      <c r="C91" s="76" t="s">
        <v>148</v>
      </c>
      <c r="D91" s="37"/>
      <c r="E91" s="37"/>
      <c r="F91" s="37"/>
      <c r="G91" s="37"/>
      <c r="H91" s="37"/>
      <c r="I91" s="37"/>
      <c r="J91" s="160">
        <f>BK91</f>
        <v>0</v>
      </c>
      <c r="K91" s="37"/>
      <c r="L91" s="40"/>
      <c r="M91" s="72"/>
      <c r="N91" s="161"/>
      <c r="O91" s="73"/>
      <c r="P91" s="162">
        <f>P92+P113</f>
        <v>0</v>
      </c>
      <c r="Q91" s="73"/>
      <c r="R91" s="162">
        <f>R92+R113</f>
        <v>0</v>
      </c>
      <c r="S91" s="73"/>
      <c r="T91" s="163">
        <f>T92+T113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81</v>
      </c>
      <c r="AU91" s="17" t="s">
        <v>130</v>
      </c>
      <c r="BK91" s="164">
        <f>BK92+BK113</f>
        <v>0</v>
      </c>
    </row>
    <row r="92" spans="1:65" s="12" customFormat="1" ht="25.95" customHeight="1">
      <c r="B92" s="165"/>
      <c r="C92" s="166"/>
      <c r="D92" s="167" t="s">
        <v>81</v>
      </c>
      <c r="E92" s="168" t="s">
        <v>203</v>
      </c>
      <c r="F92" s="168" t="s">
        <v>204</v>
      </c>
      <c r="G92" s="166"/>
      <c r="H92" s="166"/>
      <c r="I92" s="169"/>
      <c r="J92" s="170">
        <f>BK92</f>
        <v>0</v>
      </c>
      <c r="K92" s="166"/>
      <c r="L92" s="171"/>
      <c r="M92" s="172"/>
      <c r="N92" s="173"/>
      <c r="O92" s="173"/>
      <c r="P92" s="174">
        <f>P93+P108+P111</f>
        <v>0</v>
      </c>
      <c r="Q92" s="173"/>
      <c r="R92" s="174">
        <f>R93+R108+R111</f>
        <v>0</v>
      </c>
      <c r="S92" s="173"/>
      <c r="T92" s="175">
        <f>T93+T108+T111</f>
        <v>0</v>
      </c>
      <c r="AR92" s="176" t="s">
        <v>90</v>
      </c>
      <c r="AT92" s="177" t="s">
        <v>81</v>
      </c>
      <c r="AU92" s="177" t="s">
        <v>82</v>
      </c>
      <c r="AY92" s="176" t="s">
        <v>152</v>
      </c>
      <c r="BK92" s="178">
        <f>BK93+BK108+BK111</f>
        <v>0</v>
      </c>
    </row>
    <row r="93" spans="1:65" s="12" customFormat="1" ht="22.8" customHeight="1">
      <c r="B93" s="165"/>
      <c r="C93" s="166"/>
      <c r="D93" s="167" t="s">
        <v>81</v>
      </c>
      <c r="E93" s="179" t="s">
        <v>250</v>
      </c>
      <c r="F93" s="179" t="s">
        <v>262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SUM(P94:P107)</f>
        <v>0</v>
      </c>
      <c r="Q93" s="173"/>
      <c r="R93" s="174">
        <f>SUM(R94:R107)</f>
        <v>0</v>
      </c>
      <c r="S93" s="173"/>
      <c r="T93" s="175">
        <f>SUM(T94:T107)</f>
        <v>0</v>
      </c>
      <c r="AR93" s="176" t="s">
        <v>90</v>
      </c>
      <c r="AT93" s="177" t="s">
        <v>81</v>
      </c>
      <c r="AU93" s="177" t="s">
        <v>90</v>
      </c>
      <c r="AY93" s="176" t="s">
        <v>152</v>
      </c>
      <c r="BK93" s="178">
        <f>SUM(BK94:BK107)</f>
        <v>0</v>
      </c>
    </row>
    <row r="94" spans="1:65" s="2" customFormat="1" ht="14.4" customHeight="1">
      <c r="A94" s="35"/>
      <c r="B94" s="36"/>
      <c r="C94" s="181" t="s">
        <v>90</v>
      </c>
      <c r="D94" s="181" t="s">
        <v>155</v>
      </c>
      <c r="E94" s="182" t="s">
        <v>701</v>
      </c>
      <c r="F94" s="183" t="s">
        <v>702</v>
      </c>
      <c r="G94" s="184" t="s">
        <v>208</v>
      </c>
      <c r="H94" s="185">
        <v>765</v>
      </c>
      <c r="I94" s="186"/>
      <c r="J94" s="187">
        <f t="shared" ref="J94:J107" si="0">ROUND(I94*H94,2)</f>
        <v>0</v>
      </c>
      <c r="K94" s="183" t="s">
        <v>44</v>
      </c>
      <c r="L94" s="40"/>
      <c r="M94" s="188" t="s">
        <v>44</v>
      </c>
      <c r="N94" s="189" t="s">
        <v>53</v>
      </c>
      <c r="O94" s="65"/>
      <c r="P94" s="190">
        <f t="shared" ref="P94:P107" si="1">O94*H94</f>
        <v>0</v>
      </c>
      <c r="Q94" s="190">
        <v>0</v>
      </c>
      <c r="R94" s="190">
        <f t="shared" ref="R94:R107" si="2">Q94*H94</f>
        <v>0</v>
      </c>
      <c r="S94" s="190">
        <v>0</v>
      </c>
      <c r="T94" s="191">
        <f t="shared" ref="T94:T107" si="3"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2" t="s">
        <v>175</v>
      </c>
      <c r="AT94" s="192" t="s">
        <v>155</v>
      </c>
      <c r="AU94" s="192" t="s">
        <v>92</v>
      </c>
      <c r="AY94" s="17" t="s">
        <v>152</v>
      </c>
      <c r="BE94" s="193">
        <f t="shared" ref="BE94:BE107" si="4">IF(N94="základní",J94,0)</f>
        <v>0</v>
      </c>
      <c r="BF94" s="193">
        <f t="shared" ref="BF94:BF107" si="5">IF(N94="snížená",J94,0)</f>
        <v>0</v>
      </c>
      <c r="BG94" s="193">
        <f t="shared" ref="BG94:BG107" si="6">IF(N94="zákl. přenesená",J94,0)</f>
        <v>0</v>
      </c>
      <c r="BH94" s="193">
        <f t="shared" ref="BH94:BH107" si="7">IF(N94="sníž. přenesená",J94,0)</f>
        <v>0</v>
      </c>
      <c r="BI94" s="193">
        <f t="shared" ref="BI94:BI107" si="8">IF(N94="nulová",J94,0)</f>
        <v>0</v>
      </c>
      <c r="BJ94" s="17" t="s">
        <v>90</v>
      </c>
      <c r="BK94" s="193">
        <f t="shared" ref="BK94:BK107" si="9">ROUND(I94*H94,2)</f>
        <v>0</v>
      </c>
      <c r="BL94" s="17" t="s">
        <v>175</v>
      </c>
      <c r="BM94" s="192" t="s">
        <v>703</v>
      </c>
    </row>
    <row r="95" spans="1:65" s="2" customFormat="1" ht="14.4" customHeight="1">
      <c r="A95" s="35"/>
      <c r="B95" s="36"/>
      <c r="C95" s="181" t="s">
        <v>92</v>
      </c>
      <c r="D95" s="181" t="s">
        <v>155</v>
      </c>
      <c r="E95" s="182" t="s">
        <v>704</v>
      </c>
      <c r="F95" s="183" t="s">
        <v>705</v>
      </c>
      <c r="G95" s="184" t="s">
        <v>216</v>
      </c>
      <c r="H95" s="185">
        <v>462.8</v>
      </c>
      <c r="I95" s="186"/>
      <c r="J95" s="187">
        <f t="shared" si="0"/>
        <v>0</v>
      </c>
      <c r="K95" s="183" t="s">
        <v>44</v>
      </c>
      <c r="L95" s="40"/>
      <c r="M95" s="188" t="s">
        <v>44</v>
      </c>
      <c r="N95" s="189" t="s">
        <v>53</v>
      </c>
      <c r="O95" s="65"/>
      <c r="P95" s="190">
        <f t="shared" si="1"/>
        <v>0</v>
      </c>
      <c r="Q95" s="190">
        <v>0</v>
      </c>
      <c r="R95" s="190">
        <f t="shared" si="2"/>
        <v>0</v>
      </c>
      <c r="S95" s="190">
        <v>0</v>
      </c>
      <c r="T95" s="191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2" t="s">
        <v>175</v>
      </c>
      <c r="AT95" s="192" t="s">
        <v>155</v>
      </c>
      <c r="AU95" s="192" t="s">
        <v>92</v>
      </c>
      <c r="AY95" s="17" t="s">
        <v>152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17" t="s">
        <v>90</v>
      </c>
      <c r="BK95" s="193">
        <f t="shared" si="9"/>
        <v>0</v>
      </c>
      <c r="BL95" s="17" t="s">
        <v>175</v>
      </c>
      <c r="BM95" s="192" t="s">
        <v>706</v>
      </c>
    </row>
    <row r="96" spans="1:65" s="2" customFormat="1" ht="14.4" customHeight="1">
      <c r="A96" s="35"/>
      <c r="B96" s="36"/>
      <c r="C96" s="181" t="s">
        <v>169</v>
      </c>
      <c r="D96" s="181" t="s">
        <v>155</v>
      </c>
      <c r="E96" s="182" t="s">
        <v>707</v>
      </c>
      <c r="F96" s="183" t="s">
        <v>708</v>
      </c>
      <c r="G96" s="184" t="s">
        <v>216</v>
      </c>
      <c r="H96" s="185">
        <v>73.7</v>
      </c>
      <c r="I96" s="186"/>
      <c r="J96" s="187">
        <f t="shared" si="0"/>
        <v>0</v>
      </c>
      <c r="K96" s="183" t="s">
        <v>44</v>
      </c>
      <c r="L96" s="40"/>
      <c r="M96" s="188" t="s">
        <v>44</v>
      </c>
      <c r="N96" s="189" t="s">
        <v>53</v>
      </c>
      <c r="O96" s="65"/>
      <c r="P96" s="190">
        <f t="shared" si="1"/>
        <v>0</v>
      </c>
      <c r="Q96" s="190">
        <v>0</v>
      </c>
      <c r="R96" s="190">
        <f t="shared" si="2"/>
        <v>0</v>
      </c>
      <c r="S96" s="190">
        <v>0</v>
      </c>
      <c r="T96" s="191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2" t="s">
        <v>175</v>
      </c>
      <c r="AT96" s="192" t="s">
        <v>155</v>
      </c>
      <c r="AU96" s="192" t="s">
        <v>92</v>
      </c>
      <c r="AY96" s="17" t="s">
        <v>152</v>
      </c>
      <c r="BE96" s="193">
        <f t="shared" si="4"/>
        <v>0</v>
      </c>
      <c r="BF96" s="193">
        <f t="shared" si="5"/>
        <v>0</v>
      </c>
      <c r="BG96" s="193">
        <f t="shared" si="6"/>
        <v>0</v>
      </c>
      <c r="BH96" s="193">
        <f t="shared" si="7"/>
        <v>0</v>
      </c>
      <c r="BI96" s="193">
        <f t="shared" si="8"/>
        <v>0</v>
      </c>
      <c r="BJ96" s="17" t="s">
        <v>90</v>
      </c>
      <c r="BK96" s="193">
        <f t="shared" si="9"/>
        <v>0</v>
      </c>
      <c r="BL96" s="17" t="s">
        <v>175</v>
      </c>
      <c r="BM96" s="192" t="s">
        <v>709</v>
      </c>
    </row>
    <row r="97" spans="1:65" s="2" customFormat="1" ht="14.4" customHeight="1">
      <c r="A97" s="35"/>
      <c r="B97" s="36"/>
      <c r="C97" s="181" t="s">
        <v>175</v>
      </c>
      <c r="D97" s="181" t="s">
        <v>155</v>
      </c>
      <c r="E97" s="182" t="s">
        <v>710</v>
      </c>
      <c r="F97" s="183" t="s">
        <v>711</v>
      </c>
      <c r="G97" s="184" t="s">
        <v>712</v>
      </c>
      <c r="H97" s="185">
        <v>404.3</v>
      </c>
      <c r="I97" s="186"/>
      <c r="J97" s="187">
        <f t="shared" si="0"/>
        <v>0</v>
      </c>
      <c r="K97" s="183" t="s">
        <v>44</v>
      </c>
      <c r="L97" s="40"/>
      <c r="M97" s="188" t="s">
        <v>44</v>
      </c>
      <c r="N97" s="189" t="s">
        <v>53</v>
      </c>
      <c r="O97" s="65"/>
      <c r="P97" s="190">
        <f t="shared" si="1"/>
        <v>0</v>
      </c>
      <c r="Q97" s="190">
        <v>0</v>
      </c>
      <c r="R97" s="190">
        <f t="shared" si="2"/>
        <v>0</v>
      </c>
      <c r="S97" s="190">
        <v>0</v>
      </c>
      <c r="T97" s="191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2" t="s">
        <v>175</v>
      </c>
      <c r="AT97" s="192" t="s">
        <v>155</v>
      </c>
      <c r="AU97" s="192" t="s">
        <v>92</v>
      </c>
      <c r="AY97" s="17" t="s">
        <v>152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17" t="s">
        <v>90</v>
      </c>
      <c r="BK97" s="193">
        <f t="shared" si="9"/>
        <v>0</v>
      </c>
      <c r="BL97" s="17" t="s">
        <v>175</v>
      </c>
      <c r="BM97" s="192" t="s">
        <v>713</v>
      </c>
    </row>
    <row r="98" spans="1:65" s="2" customFormat="1" ht="14.4" customHeight="1">
      <c r="A98" s="35"/>
      <c r="B98" s="36"/>
      <c r="C98" s="181" t="s">
        <v>151</v>
      </c>
      <c r="D98" s="181" t="s">
        <v>155</v>
      </c>
      <c r="E98" s="182" t="s">
        <v>714</v>
      </c>
      <c r="F98" s="183" t="s">
        <v>715</v>
      </c>
      <c r="G98" s="184" t="s">
        <v>542</v>
      </c>
      <c r="H98" s="185">
        <v>50</v>
      </c>
      <c r="I98" s="186"/>
      <c r="J98" s="187">
        <f t="shared" si="0"/>
        <v>0</v>
      </c>
      <c r="K98" s="183" t="s">
        <v>44</v>
      </c>
      <c r="L98" s="40"/>
      <c r="M98" s="188" t="s">
        <v>44</v>
      </c>
      <c r="N98" s="189" t="s">
        <v>53</v>
      </c>
      <c r="O98" s="65"/>
      <c r="P98" s="190">
        <f t="shared" si="1"/>
        <v>0</v>
      </c>
      <c r="Q98" s="190">
        <v>0</v>
      </c>
      <c r="R98" s="190">
        <f t="shared" si="2"/>
        <v>0</v>
      </c>
      <c r="S98" s="190">
        <v>0</v>
      </c>
      <c r="T98" s="191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2" t="s">
        <v>175</v>
      </c>
      <c r="AT98" s="192" t="s">
        <v>155</v>
      </c>
      <c r="AU98" s="192" t="s">
        <v>92</v>
      </c>
      <c r="AY98" s="17" t="s">
        <v>152</v>
      </c>
      <c r="BE98" s="193">
        <f t="shared" si="4"/>
        <v>0</v>
      </c>
      <c r="BF98" s="193">
        <f t="shared" si="5"/>
        <v>0</v>
      </c>
      <c r="BG98" s="193">
        <f t="shared" si="6"/>
        <v>0</v>
      </c>
      <c r="BH98" s="193">
        <f t="shared" si="7"/>
        <v>0</v>
      </c>
      <c r="BI98" s="193">
        <f t="shared" si="8"/>
        <v>0</v>
      </c>
      <c r="BJ98" s="17" t="s">
        <v>90</v>
      </c>
      <c r="BK98" s="193">
        <f t="shared" si="9"/>
        <v>0</v>
      </c>
      <c r="BL98" s="17" t="s">
        <v>175</v>
      </c>
      <c r="BM98" s="192" t="s">
        <v>716</v>
      </c>
    </row>
    <row r="99" spans="1:65" s="2" customFormat="1" ht="14.4" customHeight="1">
      <c r="A99" s="35"/>
      <c r="B99" s="36"/>
      <c r="C99" s="181" t="s">
        <v>234</v>
      </c>
      <c r="D99" s="181" t="s">
        <v>155</v>
      </c>
      <c r="E99" s="182" t="s">
        <v>717</v>
      </c>
      <c r="F99" s="183" t="s">
        <v>718</v>
      </c>
      <c r="G99" s="184" t="s">
        <v>712</v>
      </c>
      <c r="H99" s="185">
        <v>404.3</v>
      </c>
      <c r="I99" s="186"/>
      <c r="J99" s="187">
        <f t="shared" si="0"/>
        <v>0</v>
      </c>
      <c r="K99" s="183" t="s">
        <v>44</v>
      </c>
      <c r="L99" s="40"/>
      <c r="M99" s="188" t="s">
        <v>44</v>
      </c>
      <c r="N99" s="189" t="s">
        <v>53</v>
      </c>
      <c r="O99" s="65"/>
      <c r="P99" s="190">
        <f t="shared" si="1"/>
        <v>0</v>
      </c>
      <c r="Q99" s="190">
        <v>0</v>
      </c>
      <c r="R99" s="190">
        <f t="shared" si="2"/>
        <v>0</v>
      </c>
      <c r="S99" s="190">
        <v>0</v>
      </c>
      <c r="T99" s="191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2" t="s">
        <v>175</v>
      </c>
      <c r="AT99" s="192" t="s">
        <v>155</v>
      </c>
      <c r="AU99" s="192" t="s">
        <v>92</v>
      </c>
      <c r="AY99" s="17" t="s">
        <v>152</v>
      </c>
      <c r="BE99" s="193">
        <f t="shared" si="4"/>
        <v>0</v>
      </c>
      <c r="BF99" s="193">
        <f t="shared" si="5"/>
        <v>0</v>
      </c>
      <c r="BG99" s="193">
        <f t="shared" si="6"/>
        <v>0</v>
      </c>
      <c r="BH99" s="193">
        <f t="shared" si="7"/>
        <v>0</v>
      </c>
      <c r="BI99" s="193">
        <f t="shared" si="8"/>
        <v>0</v>
      </c>
      <c r="BJ99" s="17" t="s">
        <v>90</v>
      </c>
      <c r="BK99" s="193">
        <f t="shared" si="9"/>
        <v>0</v>
      </c>
      <c r="BL99" s="17" t="s">
        <v>175</v>
      </c>
      <c r="BM99" s="192" t="s">
        <v>719</v>
      </c>
    </row>
    <row r="100" spans="1:65" s="2" customFormat="1" ht="14.4" customHeight="1">
      <c r="A100" s="35"/>
      <c r="B100" s="36"/>
      <c r="C100" s="181" t="s">
        <v>240</v>
      </c>
      <c r="D100" s="181" t="s">
        <v>155</v>
      </c>
      <c r="E100" s="182" t="s">
        <v>720</v>
      </c>
      <c r="F100" s="183" t="s">
        <v>721</v>
      </c>
      <c r="G100" s="184" t="s">
        <v>216</v>
      </c>
      <c r="H100" s="185">
        <v>689.75</v>
      </c>
      <c r="I100" s="186"/>
      <c r="J100" s="187">
        <f t="shared" si="0"/>
        <v>0</v>
      </c>
      <c r="K100" s="183" t="s">
        <v>44</v>
      </c>
      <c r="L100" s="40"/>
      <c r="M100" s="188" t="s">
        <v>44</v>
      </c>
      <c r="N100" s="189" t="s">
        <v>53</v>
      </c>
      <c r="O100" s="65"/>
      <c r="P100" s="190">
        <f t="shared" si="1"/>
        <v>0</v>
      </c>
      <c r="Q100" s="190">
        <v>0</v>
      </c>
      <c r="R100" s="190">
        <f t="shared" si="2"/>
        <v>0</v>
      </c>
      <c r="S100" s="190">
        <v>0</v>
      </c>
      <c r="T100" s="191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2" t="s">
        <v>175</v>
      </c>
      <c r="AT100" s="192" t="s">
        <v>155</v>
      </c>
      <c r="AU100" s="192" t="s">
        <v>92</v>
      </c>
      <c r="AY100" s="17" t="s">
        <v>152</v>
      </c>
      <c r="BE100" s="193">
        <f t="shared" si="4"/>
        <v>0</v>
      </c>
      <c r="BF100" s="193">
        <f t="shared" si="5"/>
        <v>0</v>
      </c>
      <c r="BG100" s="193">
        <f t="shared" si="6"/>
        <v>0</v>
      </c>
      <c r="BH100" s="193">
        <f t="shared" si="7"/>
        <v>0</v>
      </c>
      <c r="BI100" s="193">
        <f t="shared" si="8"/>
        <v>0</v>
      </c>
      <c r="BJ100" s="17" t="s">
        <v>90</v>
      </c>
      <c r="BK100" s="193">
        <f t="shared" si="9"/>
        <v>0</v>
      </c>
      <c r="BL100" s="17" t="s">
        <v>175</v>
      </c>
      <c r="BM100" s="192" t="s">
        <v>722</v>
      </c>
    </row>
    <row r="101" spans="1:65" s="2" customFormat="1" ht="14.4" customHeight="1">
      <c r="A101" s="35"/>
      <c r="B101" s="36"/>
      <c r="C101" s="181" t="s">
        <v>231</v>
      </c>
      <c r="D101" s="181" t="s">
        <v>155</v>
      </c>
      <c r="E101" s="182" t="s">
        <v>723</v>
      </c>
      <c r="F101" s="183" t="s">
        <v>724</v>
      </c>
      <c r="G101" s="184" t="s">
        <v>712</v>
      </c>
      <c r="H101" s="185">
        <v>404.3</v>
      </c>
      <c r="I101" s="186"/>
      <c r="J101" s="187">
        <f t="shared" si="0"/>
        <v>0</v>
      </c>
      <c r="K101" s="183" t="s">
        <v>44</v>
      </c>
      <c r="L101" s="40"/>
      <c r="M101" s="188" t="s">
        <v>44</v>
      </c>
      <c r="N101" s="189" t="s">
        <v>53</v>
      </c>
      <c r="O101" s="65"/>
      <c r="P101" s="190">
        <f t="shared" si="1"/>
        <v>0</v>
      </c>
      <c r="Q101" s="190">
        <v>0</v>
      </c>
      <c r="R101" s="190">
        <f t="shared" si="2"/>
        <v>0</v>
      </c>
      <c r="S101" s="190">
        <v>0</v>
      </c>
      <c r="T101" s="191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2" t="s">
        <v>175</v>
      </c>
      <c r="AT101" s="192" t="s">
        <v>155</v>
      </c>
      <c r="AU101" s="192" t="s">
        <v>92</v>
      </c>
      <c r="AY101" s="17" t="s">
        <v>152</v>
      </c>
      <c r="BE101" s="193">
        <f t="shared" si="4"/>
        <v>0</v>
      </c>
      <c r="BF101" s="193">
        <f t="shared" si="5"/>
        <v>0</v>
      </c>
      <c r="BG101" s="193">
        <f t="shared" si="6"/>
        <v>0</v>
      </c>
      <c r="BH101" s="193">
        <f t="shared" si="7"/>
        <v>0</v>
      </c>
      <c r="BI101" s="193">
        <f t="shared" si="8"/>
        <v>0</v>
      </c>
      <c r="BJ101" s="17" t="s">
        <v>90</v>
      </c>
      <c r="BK101" s="193">
        <f t="shared" si="9"/>
        <v>0</v>
      </c>
      <c r="BL101" s="17" t="s">
        <v>175</v>
      </c>
      <c r="BM101" s="192" t="s">
        <v>725</v>
      </c>
    </row>
    <row r="102" spans="1:65" s="2" customFormat="1" ht="14.4" customHeight="1">
      <c r="A102" s="35"/>
      <c r="B102" s="36"/>
      <c r="C102" s="181" t="s">
        <v>250</v>
      </c>
      <c r="D102" s="181" t="s">
        <v>155</v>
      </c>
      <c r="E102" s="182" t="s">
        <v>726</v>
      </c>
      <c r="F102" s="183" t="s">
        <v>727</v>
      </c>
      <c r="G102" s="184" t="s">
        <v>216</v>
      </c>
      <c r="H102" s="185">
        <v>56.2</v>
      </c>
      <c r="I102" s="186"/>
      <c r="J102" s="187">
        <f t="shared" si="0"/>
        <v>0</v>
      </c>
      <c r="K102" s="183" t="s">
        <v>44</v>
      </c>
      <c r="L102" s="40"/>
      <c r="M102" s="188" t="s">
        <v>44</v>
      </c>
      <c r="N102" s="189" t="s">
        <v>53</v>
      </c>
      <c r="O102" s="65"/>
      <c r="P102" s="190">
        <f t="shared" si="1"/>
        <v>0</v>
      </c>
      <c r="Q102" s="190">
        <v>0</v>
      </c>
      <c r="R102" s="190">
        <f t="shared" si="2"/>
        <v>0</v>
      </c>
      <c r="S102" s="190">
        <v>0</v>
      </c>
      <c r="T102" s="191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2" t="s">
        <v>175</v>
      </c>
      <c r="AT102" s="192" t="s">
        <v>155</v>
      </c>
      <c r="AU102" s="192" t="s">
        <v>92</v>
      </c>
      <c r="AY102" s="17" t="s">
        <v>152</v>
      </c>
      <c r="BE102" s="193">
        <f t="shared" si="4"/>
        <v>0</v>
      </c>
      <c r="BF102" s="193">
        <f t="shared" si="5"/>
        <v>0</v>
      </c>
      <c r="BG102" s="193">
        <f t="shared" si="6"/>
        <v>0</v>
      </c>
      <c r="BH102" s="193">
        <f t="shared" si="7"/>
        <v>0</v>
      </c>
      <c r="BI102" s="193">
        <f t="shared" si="8"/>
        <v>0</v>
      </c>
      <c r="BJ102" s="17" t="s">
        <v>90</v>
      </c>
      <c r="BK102" s="193">
        <f t="shared" si="9"/>
        <v>0</v>
      </c>
      <c r="BL102" s="17" t="s">
        <v>175</v>
      </c>
      <c r="BM102" s="192" t="s">
        <v>728</v>
      </c>
    </row>
    <row r="103" spans="1:65" s="2" customFormat="1" ht="14.4" customHeight="1">
      <c r="A103" s="35"/>
      <c r="B103" s="36"/>
      <c r="C103" s="181" t="s">
        <v>257</v>
      </c>
      <c r="D103" s="181" t="s">
        <v>155</v>
      </c>
      <c r="E103" s="182" t="s">
        <v>729</v>
      </c>
      <c r="F103" s="183" t="s">
        <v>730</v>
      </c>
      <c r="G103" s="184" t="s">
        <v>216</v>
      </c>
      <c r="H103" s="185">
        <v>17.5</v>
      </c>
      <c r="I103" s="186"/>
      <c r="J103" s="187">
        <f t="shared" si="0"/>
        <v>0</v>
      </c>
      <c r="K103" s="183" t="s">
        <v>44</v>
      </c>
      <c r="L103" s="40"/>
      <c r="M103" s="188" t="s">
        <v>44</v>
      </c>
      <c r="N103" s="189" t="s">
        <v>53</v>
      </c>
      <c r="O103" s="65"/>
      <c r="P103" s="190">
        <f t="shared" si="1"/>
        <v>0</v>
      </c>
      <c r="Q103" s="190">
        <v>0</v>
      </c>
      <c r="R103" s="190">
        <f t="shared" si="2"/>
        <v>0</v>
      </c>
      <c r="S103" s="190">
        <v>0</v>
      </c>
      <c r="T103" s="191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2" t="s">
        <v>175</v>
      </c>
      <c r="AT103" s="192" t="s">
        <v>155</v>
      </c>
      <c r="AU103" s="192" t="s">
        <v>92</v>
      </c>
      <c r="AY103" s="17" t="s">
        <v>152</v>
      </c>
      <c r="BE103" s="193">
        <f t="shared" si="4"/>
        <v>0</v>
      </c>
      <c r="BF103" s="193">
        <f t="shared" si="5"/>
        <v>0</v>
      </c>
      <c r="BG103" s="193">
        <f t="shared" si="6"/>
        <v>0</v>
      </c>
      <c r="BH103" s="193">
        <f t="shared" si="7"/>
        <v>0</v>
      </c>
      <c r="BI103" s="193">
        <f t="shared" si="8"/>
        <v>0</v>
      </c>
      <c r="BJ103" s="17" t="s">
        <v>90</v>
      </c>
      <c r="BK103" s="193">
        <f t="shared" si="9"/>
        <v>0</v>
      </c>
      <c r="BL103" s="17" t="s">
        <v>175</v>
      </c>
      <c r="BM103" s="192" t="s">
        <v>731</v>
      </c>
    </row>
    <row r="104" spans="1:65" s="2" customFormat="1" ht="14.4" customHeight="1">
      <c r="A104" s="35"/>
      <c r="B104" s="36"/>
      <c r="C104" s="181" t="s">
        <v>263</v>
      </c>
      <c r="D104" s="181" t="s">
        <v>155</v>
      </c>
      <c r="E104" s="182" t="s">
        <v>732</v>
      </c>
      <c r="F104" s="183" t="s">
        <v>733</v>
      </c>
      <c r="G104" s="184" t="s">
        <v>216</v>
      </c>
      <c r="H104" s="185">
        <v>1.5</v>
      </c>
      <c r="I104" s="186"/>
      <c r="J104" s="187">
        <f t="shared" si="0"/>
        <v>0</v>
      </c>
      <c r="K104" s="183" t="s">
        <v>44</v>
      </c>
      <c r="L104" s="40"/>
      <c r="M104" s="188" t="s">
        <v>44</v>
      </c>
      <c r="N104" s="189" t="s">
        <v>53</v>
      </c>
      <c r="O104" s="65"/>
      <c r="P104" s="190">
        <f t="shared" si="1"/>
        <v>0</v>
      </c>
      <c r="Q104" s="190">
        <v>0</v>
      </c>
      <c r="R104" s="190">
        <f t="shared" si="2"/>
        <v>0</v>
      </c>
      <c r="S104" s="190">
        <v>0</v>
      </c>
      <c r="T104" s="191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2" t="s">
        <v>175</v>
      </c>
      <c r="AT104" s="192" t="s">
        <v>155</v>
      </c>
      <c r="AU104" s="192" t="s">
        <v>92</v>
      </c>
      <c r="AY104" s="17" t="s">
        <v>152</v>
      </c>
      <c r="BE104" s="193">
        <f t="shared" si="4"/>
        <v>0</v>
      </c>
      <c r="BF104" s="193">
        <f t="shared" si="5"/>
        <v>0</v>
      </c>
      <c r="BG104" s="193">
        <f t="shared" si="6"/>
        <v>0</v>
      </c>
      <c r="BH104" s="193">
        <f t="shared" si="7"/>
        <v>0</v>
      </c>
      <c r="BI104" s="193">
        <f t="shared" si="8"/>
        <v>0</v>
      </c>
      <c r="BJ104" s="17" t="s">
        <v>90</v>
      </c>
      <c r="BK104" s="193">
        <f t="shared" si="9"/>
        <v>0</v>
      </c>
      <c r="BL104" s="17" t="s">
        <v>175</v>
      </c>
      <c r="BM104" s="192" t="s">
        <v>734</v>
      </c>
    </row>
    <row r="105" spans="1:65" s="2" customFormat="1" ht="14.4" customHeight="1">
      <c r="A105" s="35"/>
      <c r="B105" s="36"/>
      <c r="C105" s="181" t="s">
        <v>268</v>
      </c>
      <c r="D105" s="181" t="s">
        <v>155</v>
      </c>
      <c r="E105" s="182" t="s">
        <v>735</v>
      </c>
      <c r="F105" s="183" t="s">
        <v>736</v>
      </c>
      <c r="G105" s="184" t="s">
        <v>216</v>
      </c>
      <c r="H105" s="185">
        <v>175.8</v>
      </c>
      <c r="I105" s="186"/>
      <c r="J105" s="187">
        <f t="shared" si="0"/>
        <v>0</v>
      </c>
      <c r="K105" s="183" t="s">
        <v>44</v>
      </c>
      <c r="L105" s="40"/>
      <c r="M105" s="188" t="s">
        <v>44</v>
      </c>
      <c r="N105" s="189" t="s">
        <v>53</v>
      </c>
      <c r="O105" s="65"/>
      <c r="P105" s="190">
        <f t="shared" si="1"/>
        <v>0</v>
      </c>
      <c r="Q105" s="190">
        <v>0</v>
      </c>
      <c r="R105" s="190">
        <f t="shared" si="2"/>
        <v>0</v>
      </c>
      <c r="S105" s="190">
        <v>0</v>
      </c>
      <c r="T105" s="191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2" t="s">
        <v>175</v>
      </c>
      <c r="AT105" s="192" t="s">
        <v>155</v>
      </c>
      <c r="AU105" s="192" t="s">
        <v>92</v>
      </c>
      <c r="AY105" s="17" t="s">
        <v>152</v>
      </c>
      <c r="BE105" s="193">
        <f t="shared" si="4"/>
        <v>0</v>
      </c>
      <c r="BF105" s="193">
        <f t="shared" si="5"/>
        <v>0</v>
      </c>
      <c r="BG105" s="193">
        <f t="shared" si="6"/>
        <v>0</v>
      </c>
      <c r="BH105" s="193">
        <f t="shared" si="7"/>
        <v>0</v>
      </c>
      <c r="BI105" s="193">
        <f t="shared" si="8"/>
        <v>0</v>
      </c>
      <c r="BJ105" s="17" t="s">
        <v>90</v>
      </c>
      <c r="BK105" s="193">
        <f t="shared" si="9"/>
        <v>0</v>
      </c>
      <c r="BL105" s="17" t="s">
        <v>175</v>
      </c>
      <c r="BM105" s="192" t="s">
        <v>737</v>
      </c>
    </row>
    <row r="106" spans="1:65" s="2" customFormat="1" ht="14.4" customHeight="1">
      <c r="A106" s="35"/>
      <c r="B106" s="36"/>
      <c r="C106" s="181" t="s">
        <v>273</v>
      </c>
      <c r="D106" s="181" t="s">
        <v>155</v>
      </c>
      <c r="E106" s="182" t="s">
        <v>738</v>
      </c>
      <c r="F106" s="183" t="s">
        <v>739</v>
      </c>
      <c r="G106" s="184" t="s">
        <v>216</v>
      </c>
      <c r="H106" s="185">
        <v>473</v>
      </c>
      <c r="I106" s="186"/>
      <c r="J106" s="187">
        <f t="shared" si="0"/>
        <v>0</v>
      </c>
      <c r="K106" s="183" t="s">
        <v>44</v>
      </c>
      <c r="L106" s="40"/>
      <c r="M106" s="188" t="s">
        <v>44</v>
      </c>
      <c r="N106" s="189" t="s">
        <v>53</v>
      </c>
      <c r="O106" s="65"/>
      <c r="P106" s="190">
        <f t="shared" si="1"/>
        <v>0</v>
      </c>
      <c r="Q106" s="190">
        <v>0</v>
      </c>
      <c r="R106" s="190">
        <f t="shared" si="2"/>
        <v>0</v>
      </c>
      <c r="S106" s="190">
        <v>0</v>
      </c>
      <c r="T106" s="191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2" t="s">
        <v>175</v>
      </c>
      <c r="AT106" s="192" t="s">
        <v>155</v>
      </c>
      <c r="AU106" s="192" t="s">
        <v>92</v>
      </c>
      <c r="AY106" s="17" t="s">
        <v>152</v>
      </c>
      <c r="BE106" s="193">
        <f t="shared" si="4"/>
        <v>0</v>
      </c>
      <c r="BF106" s="193">
        <f t="shared" si="5"/>
        <v>0</v>
      </c>
      <c r="BG106" s="193">
        <f t="shared" si="6"/>
        <v>0</v>
      </c>
      <c r="BH106" s="193">
        <f t="shared" si="7"/>
        <v>0</v>
      </c>
      <c r="BI106" s="193">
        <f t="shared" si="8"/>
        <v>0</v>
      </c>
      <c r="BJ106" s="17" t="s">
        <v>90</v>
      </c>
      <c r="BK106" s="193">
        <f t="shared" si="9"/>
        <v>0</v>
      </c>
      <c r="BL106" s="17" t="s">
        <v>175</v>
      </c>
      <c r="BM106" s="192" t="s">
        <v>740</v>
      </c>
    </row>
    <row r="107" spans="1:65" s="2" customFormat="1" ht="14.4" customHeight="1">
      <c r="A107" s="35"/>
      <c r="B107" s="36"/>
      <c r="C107" s="181" t="s">
        <v>277</v>
      </c>
      <c r="D107" s="181" t="s">
        <v>155</v>
      </c>
      <c r="E107" s="182" t="s">
        <v>741</v>
      </c>
      <c r="F107" s="183" t="s">
        <v>742</v>
      </c>
      <c r="G107" s="184" t="s">
        <v>216</v>
      </c>
      <c r="H107" s="185">
        <v>40.950000000000003</v>
      </c>
      <c r="I107" s="186"/>
      <c r="J107" s="187">
        <f t="shared" si="0"/>
        <v>0</v>
      </c>
      <c r="K107" s="183" t="s">
        <v>44</v>
      </c>
      <c r="L107" s="40"/>
      <c r="M107" s="188" t="s">
        <v>44</v>
      </c>
      <c r="N107" s="189" t="s">
        <v>53</v>
      </c>
      <c r="O107" s="65"/>
      <c r="P107" s="190">
        <f t="shared" si="1"/>
        <v>0</v>
      </c>
      <c r="Q107" s="190">
        <v>0</v>
      </c>
      <c r="R107" s="190">
        <f t="shared" si="2"/>
        <v>0</v>
      </c>
      <c r="S107" s="190">
        <v>0</v>
      </c>
      <c r="T107" s="191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2" t="s">
        <v>175</v>
      </c>
      <c r="AT107" s="192" t="s">
        <v>155</v>
      </c>
      <c r="AU107" s="192" t="s">
        <v>92</v>
      </c>
      <c r="AY107" s="17" t="s">
        <v>152</v>
      </c>
      <c r="BE107" s="193">
        <f t="shared" si="4"/>
        <v>0</v>
      </c>
      <c r="BF107" s="193">
        <f t="shared" si="5"/>
        <v>0</v>
      </c>
      <c r="BG107" s="193">
        <f t="shared" si="6"/>
        <v>0</v>
      </c>
      <c r="BH107" s="193">
        <f t="shared" si="7"/>
        <v>0</v>
      </c>
      <c r="BI107" s="193">
        <f t="shared" si="8"/>
        <v>0</v>
      </c>
      <c r="BJ107" s="17" t="s">
        <v>90</v>
      </c>
      <c r="BK107" s="193">
        <f t="shared" si="9"/>
        <v>0</v>
      </c>
      <c r="BL107" s="17" t="s">
        <v>175</v>
      </c>
      <c r="BM107" s="192" t="s">
        <v>743</v>
      </c>
    </row>
    <row r="108" spans="1:65" s="12" customFormat="1" ht="22.8" customHeight="1">
      <c r="B108" s="165"/>
      <c r="C108" s="166"/>
      <c r="D108" s="167" t="s">
        <v>81</v>
      </c>
      <c r="E108" s="179" t="s">
        <v>403</v>
      </c>
      <c r="F108" s="179" t="s">
        <v>404</v>
      </c>
      <c r="G108" s="166"/>
      <c r="H108" s="166"/>
      <c r="I108" s="169"/>
      <c r="J108" s="180">
        <f>BK108</f>
        <v>0</v>
      </c>
      <c r="K108" s="166"/>
      <c r="L108" s="171"/>
      <c r="M108" s="172"/>
      <c r="N108" s="173"/>
      <c r="O108" s="173"/>
      <c r="P108" s="174">
        <f>SUM(P109:P110)</f>
        <v>0</v>
      </c>
      <c r="Q108" s="173"/>
      <c r="R108" s="174">
        <f>SUM(R109:R110)</f>
        <v>0</v>
      </c>
      <c r="S108" s="173"/>
      <c r="T108" s="175">
        <f>SUM(T109:T110)</f>
        <v>0</v>
      </c>
      <c r="AR108" s="176" t="s">
        <v>90</v>
      </c>
      <c r="AT108" s="177" t="s">
        <v>81</v>
      </c>
      <c r="AU108" s="177" t="s">
        <v>90</v>
      </c>
      <c r="AY108" s="176" t="s">
        <v>152</v>
      </c>
      <c r="BK108" s="178">
        <f>SUM(BK109:BK110)</f>
        <v>0</v>
      </c>
    </row>
    <row r="109" spans="1:65" s="2" customFormat="1" ht="14.4" customHeight="1">
      <c r="A109" s="35"/>
      <c r="B109" s="36"/>
      <c r="C109" s="181" t="s">
        <v>8</v>
      </c>
      <c r="D109" s="181" t="s">
        <v>155</v>
      </c>
      <c r="E109" s="182" t="s">
        <v>744</v>
      </c>
      <c r="F109" s="183" t="s">
        <v>745</v>
      </c>
      <c r="G109" s="184" t="s">
        <v>408</v>
      </c>
      <c r="H109" s="185">
        <v>1.25</v>
      </c>
      <c r="I109" s="186"/>
      <c r="J109" s="187">
        <f>ROUND(I109*H109,2)</f>
        <v>0</v>
      </c>
      <c r="K109" s="183" t="s">
        <v>44</v>
      </c>
      <c r="L109" s="40"/>
      <c r="M109" s="188" t="s">
        <v>44</v>
      </c>
      <c r="N109" s="189" t="s">
        <v>53</v>
      </c>
      <c r="O109" s="65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2" t="s">
        <v>175</v>
      </c>
      <c r="AT109" s="192" t="s">
        <v>155</v>
      </c>
      <c r="AU109" s="192" t="s">
        <v>92</v>
      </c>
      <c r="AY109" s="17" t="s">
        <v>152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7" t="s">
        <v>90</v>
      </c>
      <c r="BK109" s="193">
        <f>ROUND(I109*H109,2)</f>
        <v>0</v>
      </c>
      <c r="BL109" s="17" t="s">
        <v>175</v>
      </c>
      <c r="BM109" s="192" t="s">
        <v>746</v>
      </c>
    </row>
    <row r="110" spans="1:65" s="2" customFormat="1" ht="14.4" customHeight="1">
      <c r="A110" s="35"/>
      <c r="B110" s="36"/>
      <c r="C110" s="181" t="s">
        <v>285</v>
      </c>
      <c r="D110" s="181" t="s">
        <v>155</v>
      </c>
      <c r="E110" s="182" t="s">
        <v>747</v>
      </c>
      <c r="F110" s="183" t="s">
        <v>748</v>
      </c>
      <c r="G110" s="184" t="s">
        <v>408</v>
      </c>
      <c r="H110" s="185">
        <v>5.6</v>
      </c>
      <c r="I110" s="186"/>
      <c r="J110" s="187">
        <f>ROUND(I110*H110,2)</f>
        <v>0</v>
      </c>
      <c r="K110" s="183" t="s">
        <v>44</v>
      </c>
      <c r="L110" s="40"/>
      <c r="M110" s="188" t="s">
        <v>44</v>
      </c>
      <c r="N110" s="189" t="s">
        <v>53</v>
      </c>
      <c r="O110" s="65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2" t="s">
        <v>175</v>
      </c>
      <c r="AT110" s="192" t="s">
        <v>155</v>
      </c>
      <c r="AU110" s="192" t="s">
        <v>92</v>
      </c>
      <c r="AY110" s="17" t="s">
        <v>152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7" t="s">
        <v>90</v>
      </c>
      <c r="BK110" s="193">
        <f>ROUND(I110*H110,2)</f>
        <v>0</v>
      </c>
      <c r="BL110" s="17" t="s">
        <v>175</v>
      </c>
      <c r="BM110" s="192" t="s">
        <v>749</v>
      </c>
    </row>
    <row r="111" spans="1:65" s="12" customFormat="1" ht="22.8" customHeight="1">
      <c r="B111" s="165"/>
      <c r="C111" s="166"/>
      <c r="D111" s="167" t="s">
        <v>81</v>
      </c>
      <c r="E111" s="179" t="s">
        <v>423</v>
      </c>
      <c r="F111" s="179" t="s">
        <v>424</v>
      </c>
      <c r="G111" s="166"/>
      <c r="H111" s="166"/>
      <c r="I111" s="169"/>
      <c r="J111" s="180">
        <f>BK111</f>
        <v>0</v>
      </c>
      <c r="K111" s="166"/>
      <c r="L111" s="171"/>
      <c r="M111" s="172"/>
      <c r="N111" s="173"/>
      <c r="O111" s="173"/>
      <c r="P111" s="174">
        <f>P112</f>
        <v>0</v>
      </c>
      <c r="Q111" s="173"/>
      <c r="R111" s="174">
        <f>R112</f>
        <v>0</v>
      </c>
      <c r="S111" s="173"/>
      <c r="T111" s="175">
        <f>T112</f>
        <v>0</v>
      </c>
      <c r="AR111" s="176" t="s">
        <v>90</v>
      </c>
      <c r="AT111" s="177" t="s">
        <v>81</v>
      </c>
      <c r="AU111" s="177" t="s">
        <v>90</v>
      </c>
      <c r="AY111" s="176" t="s">
        <v>152</v>
      </c>
      <c r="BK111" s="178">
        <f>BK112</f>
        <v>0</v>
      </c>
    </row>
    <row r="112" spans="1:65" s="2" customFormat="1" ht="14.4" customHeight="1">
      <c r="A112" s="35"/>
      <c r="B112" s="36"/>
      <c r="C112" s="181" t="s">
        <v>289</v>
      </c>
      <c r="D112" s="181" t="s">
        <v>155</v>
      </c>
      <c r="E112" s="182" t="s">
        <v>750</v>
      </c>
      <c r="F112" s="183" t="s">
        <v>424</v>
      </c>
      <c r="G112" s="184" t="s">
        <v>408</v>
      </c>
      <c r="H112" s="185">
        <v>11.7</v>
      </c>
      <c r="I112" s="186"/>
      <c r="J112" s="187">
        <f>ROUND(I112*H112,2)</f>
        <v>0</v>
      </c>
      <c r="K112" s="183" t="s">
        <v>44</v>
      </c>
      <c r="L112" s="40"/>
      <c r="M112" s="188" t="s">
        <v>44</v>
      </c>
      <c r="N112" s="189" t="s">
        <v>53</v>
      </c>
      <c r="O112" s="65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2" t="s">
        <v>175</v>
      </c>
      <c r="AT112" s="192" t="s">
        <v>155</v>
      </c>
      <c r="AU112" s="192" t="s">
        <v>92</v>
      </c>
      <c r="AY112" s="17" t="s">
        <v>152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90</v>
      </c>
      <c r="BK112" s="193">
        <f>ROUND(I112*H112,2)</f>
        <v>0</v>
      </c>
      <c r="BL112" s="17" t="s">
        <v>175</v>
      </c>
      <c r="BM112" s="192" t="s">
        <v>751</v>
      </c>
    </row>
    <row r="113" spans="1:65" s="12" customFormat="1" ht="25.95" customHeight="1">
      <c r="B113" s="165"/>
      <c r="C113" s="166"/>
      <c r="D113" s="167" t="s">
        <v>81</v>
      </c>
      <c r="E113" s="168" t="s">
        <v>149</v>
      </c>
      <c r="F113" s="168" t="s">
        <v>150</v>
      </c>
      <c r="G113" s="166"/>
      <c r="H113" s="166"/>
      <c r="I113" s="169"/>
      <c r="J113" s="170">
        <f>BK113</f>
        <v>0</v>
      </c>
      <c r="K113" s="166"/>
      <c r="L113" s="171"/>
      <c r="M113" s="172"/>
      <c r="N113" s="173"/>
      <c r="O113" s="173"/>
      <c r="P113" s="174">
        <f>P114</f>
        <v>0</v>
      </c>
      <c r="Q113" s="173"/>
      <c r="R113" s="174">
        <f>R114</f>
        <v>0</v>
      </c>
      <c r="S113" s="173"/>
      <c r="T113" s="175">
        <f>T114</f>
        <v>0</v>
      </c>
      <c r="AR113" s="176" t="s">
        <v>151</v>
      </c>
      <c r="AT113" s="177" t="s">
        <v>81</v>
      </c>
      <c r="AU113" s="177" t="s">
        <v>82</v>
      </c>
      <c r="AY113" s="176" t="s">
        <v>152</v>
      </c>
      <c r="BK113" s="178">
        <f>BK114</f>
        <v>0</v>
      </c>
    </row>
    <row r="114" spans="1:65" s="12" customFormat="1" ht="22.8" customHeight="1">
      <c r="B114" s="165"/>
      <c r="C114" s="166"/>
      <c r="D114" s="167" t="s">
        <v>81</v>
      </c>
      <c r="E114" s="179" t="s">
        <v>153</v>
      </c>
      <c r="F114" s="179" t="s">
        <v>154</v>
      </c>
      <c r="G114" s="166"/>
      <c r="H114" s="166"/>
      <c r="I114" s="169"/>
      <c r="J114" s="180">
        <f>BK114</f>
        <v>0</v>
      </c>
      <c r="K114" s="166"/>
      <c r="L114" s="171"/>
      <c r="M114" s="172"/>
      <c r="N114" s="173"/>
      <c r="O114" s="173"/>
      <c r="P114" s="174">
        <f>SUM(P115:P119)</f>
        <v>0</v>
      </c>
      <c r="Q114" s="173"/>
      <c r="R114" s="174">
        <f>SUM(R115:R119)</f>
        <v>0</v>
      </c>
      <c r="S114" s="173"/>
      <c r="T114" s="175">
        <f>SUM(T115:T119)</f>
        <v>0</v>
      </c>
      <c r="AR114" s="176" t="s">
        <v>151</v>
      </c>
      <c r="AT114" s="177" t="s">
        <v>81</v>
      </c>
      <c r="AU114" s="177" t="s">
        <v>90</v>
      </c>
      <c r="AY114" s="176" t="s">
        <v>152</v>
      </c>
      <c r="BK114" s="178">
        <f>SUM(BK115:BK119)</f>
        <v>0</v>
      </c>
    </row>
    <row r="115" spans="1:65" s="2" customFormat="1" ht="14.4" customHeight="1">
      <c r="A115" s="35"/>
      <c r="B115" s="36"/>
      <c r="C115" s="181" t="s">
        <v>293</v>
      </c>
      <c r="D115" s="181" t="s">
        <v>155</v>
      </c>
      <c r="E115" s="182" t="s">
        <v>752</v>
      </c>
      <c r="F115" s="183" t="s">
        <v>753</v>
      </c>
      <c r="G115" s="184" t="s">
        <v>158</v>
      </c>
      <c r="H115" s="185">
        <v>1</v>
      </c>
      <c r="I115" s="186"/>
      <c r="J115" s="187">
        <f>ROUND(I115*H115,2)</f>
        <v>0</v>
      </c>
      <c r="K115" s="183" t="s">
        <v>44</v>
      </c>
      <c r="L115" s="40"/>
      <c r="M115" s="188" t="s">
        <v>44</v>
      </c>
      <c r="N115" s="189" t="s">
        <v>53</v>
      </c>
      <c r="O115" s="65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2" t="s">
        <v>175</v>
      </c>
      <c r="AT115" s="192" t="s">
        <v>155</v>
      </c>
      <c r="AU115" s="192" t="s">
        <v>92</v>
      </c>
      <c r="AY115" s="17" t="s">
        <v>152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7" t="s">
        <v>90</v>
      </c>
      <c r="BK115" s="193">
        <f>ROUND(I115*H115,2)</f>
        <v>0</v>
      </c>
      <c r="BL115" s="17" t="s">
        <v>175</v>
      </c>
      <c r="BM115" s="192" t="s">
        <v>754</v>
      </c>
    </row>
    <row r="116" spans="1:65" s="2" customFormat="1" ht="19.2">
      <c r="A116" s="35"/>
      <c r="B116" s="36"/>
      <c r="C116" s="37"/>
      <c r="D116" s="194" t="s">
        <v>161</v>
      </c>
      <c r="E116" s="37"/>
      <c r="F116" s="195" t="s">
        <v>755</v>
      </c>
      <c r="G116" s="37"/>
      <c r="H116" s="37"/>
      <c r="I116" s="196"/>
      <c r="J116" s="37"/>
      <c r="K116" s="37"/>
      <c r="L116" s="40"/>
      <c r="M116" s="197"/>
      <c r="N116" s="198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161</v>
      </c>
      <c r="AU116" s="17" t="s">
        <v>92</v>
      </c>
    </row>
    <row r="117" spans="1:65" s="13" customFormat="1" ht="10.199999999999999">
      <c r="B117" s="199"/>
      <c r="C117" s="200"/>
      <c r="D117" s="194" t="s">
        <v>163</v>
      </c>
      <c r="E117" s="201" t="s">
        <v>44</v>
      </c>
      <c r="F117" s="202" t="s">
        <v>90</v>
      </c>
      <c r="G117" s="200"/>
      <c r="H117" s="203">
        <v>1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163</v>
      </c>
      <c r="AU117" s="209" t="s">
        <v>92</v>
      </c>
      <c r="AV117" s="13" t="s">
        <v>92</v>
      </c>
      <c r="AW117" s="13" t="s">
        <v>42</v>
      </c>
      <c r="AX117" s="13" t="s">
        <v>90</v>
      </c>
      <c r="AY117" s="209" t="s">
        <v>152</v>
      </c>
    </row>
    <row r="118" spans="1:65" s="2" customFormat="1" ht="14.4" customHeight="1">
      <c r="A118" s="35"/>
      <c r="B118" s="36"/>
      <c r="C118" s="181" t="s">
        <v>297</v>
      </c>
      <c r="D118" s="181" t="s">
        <v>155</v>
      </c>
      <c r="E118" s="182" t="s">
        <v>756</v>
      </c>
      <c r="F118" s="183" t="s">
        <v>757</v>
      </c>
      <c r="G118" s="184" t="s">
        <v>158</v>
      </c>
      <c r="H118" s="185">
        <v>1</v>
      </c>
      <c r="I118" s="186"/>
      <c r="J118" s="187">
        <f>ROUND(I118*H118,2)</f>
        <v>0</v>
      </c>
      <c r="K118" s="183" t="s">
        <v>44</v>
      </c>
      <c r="L118" s="40"/>
      <c r="M118" s="188" t="s">
        <v>44</v>
      </c>
      <c r="N118" s="189" t="s">
        <v>53</v>
      </c>
      <c r="O118" s="65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2" t="s">
        <v>175</v>
      </c>
      <c r="AT118" s="192" t="s">
        <v>155</v>
      </c>
      <c r="AU118" s="192" t="s">
        <v>92</v>
      </c>
      <c r="AY118" s="17" t="s">
        <v>152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7" t="s">
        <v>90</v>
      </c>
      <c r="BK118" s="193">
        <f>ROUND(I118*H118,2)</f>
        <v>0</v>
      </c>
      <c r="BL118" s="17" t="s">
        <v>175</v>
      </c>
      <c r="BM118" s="192" t="s">
        <v>758</v>
      </c>
    </row>
    <row r="119" spans="1:65" s="2" customFormat="1" ht="19.2">
      <c r="A119" s="35"/>
      <c r="B119" s="36"/>
      <c r="C119" s="37"/>
      <c r="D119" s="194" t="s">
        <v>161</v>
      </c>
      <c r="E119" s="37"/>
      <c r="F119" s="195" t="s">
        <v>759</v>
      </c>
      <c r="G119" s="37"/>
      <c r="H119" s="37"/>
      <c r="I119" s="196"/>
      <c r="J119" s="37"/>
      <c r="K119" s="37"/>
      <c r="L119" s="40"/>
      <c r="M119" s="234"/>
      <c r="N119" s="235"/>
      <c r="O119" s="236"/>
      <c r="P119" s="236"/>
      <c r="Q119" s="236"/>
      <c r="R119" s="236"/>
      <c r="S119" s="236"/>
      <c r="T119" s="237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161</v>
      </c>
      <c r="AU119" s="17" t="s">
        <v>92</v>
      </c>
    </row>
    <row r="120" spans="1:65" s="2" customFormat="1" ht="6.9" customHeight="1">
      <c r="A120" s="35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aPsAeUihjxykmjV30qtHchBSXgn3eHuzO/E2VdHwbICWrfVrAZGo2rUJGoCDFub9uktsyTQAVKfiGfNI0i3uGA==" saltValue="KRjRWjghqUy59ULT1DaZ0tLe6YIXJfs9uOIBfSmLnw9Gmsa5JxtsJzBqOOWEXHIdyfcH5rLm2BOCN82IkQVPKw==" spinCount="100000" sheet="1" objects="1" scenarios="1" formatColumns="0" formatRows="0" autoFilter="0"/>
  <autoFilter ref="C90:K119" xr:uid="{00000000-0009-0000-0000-000004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3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112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" customHeight="1">
      <c r="B4" s="20"/>
      <c r="D4" s="111" t="s">
        <v>123</v>
      </c>
      <c r="L4" s="20"/>
      <c r="M4" s="112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stavby'!K6</f>
        <v>Třeboň úpravy a sanace vodojemu 2x1000 m3</v>
      </c>
      <c r="F7" s="364"/>
      <c r="G7" s="364"/>
      <c r="H7" s="364"/>
      <c r="L7" s="20"/>
    </row>
    <row r="8" spans="1:46" s="1" customFormat="1" ht="12" customHeight="1">
      <c r="B8" s="20"/>
      <c r="D8" s="113" t="s">
        <v>124</v>
      </c>
      <c r="L8" s="20"/>
    </row>
    <row r="9" spans="1:46" s="2" customFormat="1" ht="16.5" customHeight="1">
      <c r="A9" s="35"/>
      <c r="B9" s="40"/>
      <c r="C9" s="35"/>
      <c r="D9" s="35"/>
      <c r="E9" s="363" t="s">
        <v>760</v>
      </c>
      <c r="F9" s="366"/>
      <c r="G9" s="366"/>
      <c r="H9" s="36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187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5" t="s">
        <v>761</v>
      </c>
      <c r="F11" s="366"/>
      <c r="G11" s="366"/>
      <c r="H11" s="366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189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22</v>
      </c>
      <c r="E14" s="35"/>
      <c r="F14" s="104" t="s">
        <v>23</v>
      </c>
      <c r="G14" s="35"/>
      <c r="H14" s="35"/>
      <c r="I14" s="113" t="s">
        <v>24</v>
      </c>
      <c r="J14" s="115" t="str">
        <f>'Rekapitulace stavby'!AN8</f>
        <v>20. 4. 2021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21.75" customHeight="1">
      <c r="A15" s="35"/>
      <c r="B15" s="40"/>
      <c r="C15" s="35"/>
      <c r="D15" s="116" t="s">
        <v>26</v>
      </c>
      <c r="E15" s="35"/>
      <c r="F15" s="117" t="s">
        <v>27</v>
      </c>
      <c r="G15" s="35"/>
      <c r="H15" s="35"/>
      <c r="I15" s="116" t="s">
        <v>28</v>
      </c>
      <c r="J15" s="117" t="s">
        <v>29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30</v>
      </c>
      <c r="E16" s="35"/>
      <c r="F16" s="35"/>
      <c r="G16" s="35"/>
      <c r="H16" s="35"/>
      <c r="I16" s="113" t="s">
        <v>31</v>
      </c>
      <c r="J16" s="104" t="s">
        <v>32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3" t="s">
        <v>34</v>
      </c>
      <c r="J17" s="104" t="s">
        <v>35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31</v>
      </c>
      <c r="J19" s="30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stavby'!E14</f>
        <v>Vyplň údaj</v>
      </c>
      <c r="F20" s="368"/>
      <c r="G20" s="368"/>
      <c r="H20" s="368"/>
      <c r="I20" s="113" t="s">
        <v>34</v>
      </c>
      <c r="J20" s="30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31</v>
      </c>
      <c r="J22" s="104" t="s">
        <v>39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3" t="s">
        <v>34</v>
      </c>
      <c r="J23" s="104" t="s">
        <v>41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43</v>
      </c>
      <c r="E25" s="35"/>
      <c r="F25" s="35"/>
      <c r="G25" s="35"/>
      <c r="H25" s="35"/>
      <c r="I25" s="113" t="s">
        <v>31</v>
      </c>
      <c r="J25" s="104" t="s">
        <v>44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45</v>
      </c>
      <c r="F26" s="35"/>
      <c r="G26" s="35"/>
      <c r="H26" s="35"/>
      <c r="I26" s="113" t="s">
        <v>34</v>
      </c>
      <c r="J26" s="104" t="s">
        <v>44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8"/>
      <c r="B29" s="119"/>
      <c r="C29" s="118"/>
      <c r="D29" s="118"/>
      <c r="E29" s="369" t="s">
        <v>44</v>
      </c>
      <c r="F29" s="369"/>
      <c r="G29" s="369"/>
      <c r="H29" s="369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48</v>
      </c>
      <c r="E32" s="35"/>
      <c r="F32" s="35"/>
      <c r="G32" s="35"/>
      <c r="H32" s="35"/>
      <c r="I32" s="35"/>
      <c r="J32" s="123">
        <f>ROUND(J99,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21"/>
      <c r="E33" s="121"/>
      <c r="F33" s="121"/>
      <c r="G33" s="121"/>
      <c r="H33" s="121"/>
      <c r="I33" s="121"/>
      <c r="J33" s="121"/>
      <c r="K33" s="121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4" t="s">
        <v>50</v>
      </c>
      <c r="G34" s="35"/>
      <c r="H34" s="35"/>
      <c r="I34" s="124" t="s">
        <v>49</v>
      </c>
      <c r="J34" s="124" t="s">
        <v>51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5" t="s">
        <v>52</v>
      </c>
      <c r="E35" s="113" t="s">
        <v>53</v>
      </c>
      <c r="F35" s="126">
        <f>ROUND((SUM(BE99:BE319)),  2)</f>
        <v>0</v>
      </c>
      <c r="G35" s="35"/>
      <c r="H35" s="35"/>
      <c r="I35" s="127">
        <v>0.21</v>
      </c>
      <c r="J35" s="126">
        <f>ROUND(((SUM(BE99:BE319))*I35),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54</v>
      </c>
      <c r="F36" s="126">
        <f>ROUND((SUM(BF99:BF319)),  2)</f>
        <v>0</v>
      </c>
      <c r="G36" s="35"/>
      <c r="H36" s="35"/>
      <c r="I36" s="127">
        <v>0.15</v>
      </c>
      <c r="J36" s="126">
        <f>ROUND(((SUM(BF99:BF319))*I36),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55</v>
      </c>
      <c r="F37" s="126">
        <f>ROUND((SUM(BG99:BG319)),  2)</f>
        <v>0</v>
      </c>
      <c r="G37" s="35"/>
      <c r="H37" s="35"/>
      <c r="I37" s="127">
        <v>0.21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56</v>
      </c>
      <c r="F38" s="126">
        <f>ROUND((SUM(BH99:BH319)),  2)</f>
        <v>0</v>
      </c>
      <c r="G38" s="35"/>
      <c r="H38" s="35"/>
      <c r="I38" s="127">
        <v>0.15</v>
      </c>
      <c r="J38" s="126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57</v>
      </c>
      <c r="F39" s="126">
        <f>ROUND((SUM(BI99:BI319)),  2)</f>
        <v>0</v>
      </c>
      <c r="G39" s="35"/>
      <c r="H39" s="35"/>
      <c r="I39" s="127">
        <v>0</v>
      </c>
      <c r="J39" s="126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58</v>
      </c>
      <c r="E41" s="130"/>
      <c r="F41" s="130"/>
      <c r="G41" s="131" t="s">
        <v>59</v>
      </c>
      <c r="H41" s="132" t="s">
        <v>60</v>
      </c>
      <c r="I41" s="130"/>
      <c r="J41" s="133">
        <f>SUM(J32:J39)</f>
        <v>0</v>
      </c>
      <c r="K41" s="134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3" t="s">
        <v>127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Třeboň úpravy a sanace vodojemu 2x1000 m3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124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760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187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SO-02.1 - Vodojem - akumulace II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22</v>
      </c>
      <c r="D56" s="37"/>
      <c r="E56" s="37"/>
      <c r="F56" s="27" t="str">
        <f>F14</f>
        <v>Třeboň</v>
      </c>
      <c r="G56" s="37"/>
      <c r="H56" s="37"/>
      <c r="I56" s="29" t="s">
        <v>24</v>
      </c>
      <c r="J56" s="60" t="str">
        <f>IF(J14="","",J14)</f>
        <v>20. 4. 2021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15" customHeight="1">
      <c r="A58" s="35"/>
      <c r="B58" s="36"/>
      <c r="C58" s="29" t="s">
        <v>30</v>
      </c>
      <c r="D58" s="37"/>
      <c r="E58" s="37"/>
      <c r="F58" s="27" t="str">
        <f>E17</f>
        <v>Město Třeboň</v>
      </c>
      <c r="G58" s="37"/>
      <c r="H58" s="37"/>
      <c r="I58" s="29" t="s">
        <v>38</v>
      </c>
      <c r="J58" s="33" t="str">
        <f>E23</f>
        <v>VAK projekt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43</v>
      </c>
      <c r="J59" s="33" t="str">
        <f>E26</f>
        <v>Ing. Martina Zamlinská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9" t="s">
        <v>128</v>
      </c>
      <c r="D61" s="140"/>
      <c r="E61" s="140"/>
      <c r="F61" s="140"/>
      <c r="G61" s="140"/>
      <c r="H61" s="140"/>
      <c r="I61" s="140"/>
      <c r="J61" s="141" t="s">
        <v>129</v>
      </c>
      <c r="K61" s="140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2" t="s">
        <v>80</v>
      </c>
      <c r="D63" s="37"/>
      <c r="E63" s="37"/>
      <c r="F63" s="37"/>
      <c r="G63" s="37"/>
      <c r="H63" s="37"/>
      <c r="I63" s="37"/>
      <c r="J63" s="78">
        <f>J99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130</v>
      </c>
    </row>
    <row r="64" spans="1:47" s="9" customFormat="1" ht="24.9" customHeight="1">
      <c r="B64" s="143"/>
      <c r="C64" s="144"/>
      <c r="D64" s="145" t="s">
        <v>190</v>
      </c>
      <c r="E64" s="146"/>
      <c r="F64" s="146"/>
      <c r="G64" s="146"/>
      <c r="H64" s="146"/>
      <c r="I64" s="146"/>
      <c r="J64" s="147">
        <f>J100</f>
        <v>0</v>
      </c>
      <c r="K64" s="144"/>
      <c r="L64" s="148"/>
    </row>
    <row r="65" spans="1:31" s="10" customFormat="1" ht="19.95" customHeight="1">
      <c r="B65" s="149"/>
      <c r="C65" s="98"/>
      <c r="D65" s="150" t="s">
        <v>191</v>
      </c>
      <c r="E65" s="151"/>
      <c r="F65" s="151"/>
      <c r="G65" s="151"/>
      <c r="H65" s="151"/>
      <c r="I65" s="151"/>
      <c r="J65" s="152">
        <f>J101</f>
        <v>0</v>
      </c>
      <c r="K65" s="98"/>
      <c r="L65" s="153"/>
    </row>
    <row r="66" spans="1:31" s="10" customFormat="1" ht="19.95" customHeight="1">
      <c r="B66" s="149"/>
      <c r="C66" s="98"/>
      <c r="D66" s="150" t="s">
        <v>192</v>
      </c>
      <c r="E66" s="151"/>
      <c r="F66" s="151"/>
      <c r="G66" s="151"/>
      <c r="H66" s="151"/>
      <c r="I66" s="151"/>
      <c r="J66" s="152">
        <f>J104</f>
        <v>0</v>
      </c>
      <c r="K66" s="98"/>
      <c r="L66" s="153"/>
    </row>
    <row r="67" spans="1:31" s="10" customFormat="1" ht="19.95" customHeight="1">
      <c r="B67" s="149"/>
      <c r="C67" s="98"/>
      <c r="D67" s="150" t="s">
        <v>762</v>
      </c>
      <c r="E67" s="151"/>
      <c r="F67" s="151"/>
      <c r="G67" s="151"/>
      <c r="H67" s="151"/>
      <c r="I67" s="151"/>
      <c r="J67" s="152">
        <f>J120</f>
        <v>0</v>
      </c>
      <c r="K67" s="98"/>
      <c r="L67" s="153"/>
    </row>
    <row r="68" spans="1:31" s="10" customFormat="1" ht="19.95" customHeight="1">
      <c r="B68" s="149"/>
      <c r="C68" s="98"/>
      <c r="D68" s="150" t="s">
        <v>193</v>
      </c>
      <c r="E68" s="151"/>
      <c r="F68" s="151"/>
      <c r="G68" s="151"/>
      <c r="H68" s="151"/>
      <c r="I68" s="151"/>
      <c r="J68" s="152">
        <f>J123</f>
        <v>0</v>
      </c>
      <c r="K68" s="98"/>
      <c r="L68" s="153"/>
    </row>
    <row r="69" spans="1:31" s="10" customFormat="1" ht="19.95" customHeight="1">
      <c r="B69" s="149"/>
      <c r="C69" s="98"/>
      <c r="D69" s="150" t="s">
        <v>194</v>
      </c>
      <c r="E69" s="151"/>
      <c r="F69" s="151"/>
      <c r="G69" s="151"/>
      <c r="H69" s="151"/>
      <c r="I69" s="151"/>
      <c r="J69" s="152">
        <f>J177</f>
        <v>0</v>
      </c>
      <c r="K69" s="98"/>
      <c r="L69" s="153"/>
    </row>
    <row r="70" spans="1:31" s="10" customFormat="1" ht="19.95" customHeight="1">
      <c r="B70" s="149"/>
      <c r="C70" s="98"/>
      <c r="D70" s="150" t="s">
        <v>195</v>
      </c>
      <c r="E70" s="151"/>
      <c r="F70" s="151"/>
      <c r="G70" s="151"/>
      <c r="H70" s="151"/>
      <c r="I70" s="151"/>
      <c r="J70" s="152">
        <f>J184</f>
        <v>0</v>
      </c>
      <c r="K70" s="98"/>
      <c r="L70" s="153"/>
    </row>
    <row r="71" spans="1:31" s="9" customFormat="1" ht="24.9" customHeight="1">
      <c r="B71" s="143"/>
      <c r="C71" s="144"/>
      <c r="D71" s="145" t="s">
        <v>196</v>
      </c>
      <c r="E71" s="146"/>
      <c r="F71" s="146"/>
      <c r="G71" s="146"/>
      <c r="H71" s="146"/>
      <c r="I71" s="146"/>
      <c r="J71" s="147">
        <f>J186</f>
        <v>0</v>
      </c>
      <c r="K71" s="144"/>
      <c r="L71" s="148"/>
    </row>
    <row r="72" spans="1:31" s="10" customFormat="1" ht="19.95" customHeight="1">
      <c r="B72" s="149"/>
      <c r="C72" s="98"/>
      <c r="D72" s="150" t="s">
        <v>197</v>
      </c>
      <c r="E72" s="151"/>
      <c r="F72" s="151"/>
      <c r="G72" s="151"/>
      <c r="H72" s="151"/>
      <c r="I72" s="151"/>
      <c r="J72" s="152">
        <f>J187</f>
        <v>0</v>
      </c>
      <c r="K72" s="98"/>
      <c r="L72" s="153"/>
    </row>
    <row r="73" spans="1:31" s="10" customFormat="1" ht="19.95" customHeight="1">
      <c r="B73" s="149"/>
      <c r="C73" s="98"/>
      <c r="D73" s="150" t="s">
        <v>198</v>
      </c>
      <c r="E73" s="151"/>
      <c r="F73" s="151"/>
      <c r="G73" s="151"/>
      <c r="H73" s="151"/>
      <c r="I73" s="151"/>
      <c r="J73" s="152">
        <f>J195</f>
        <v>0</v>
      </c>
      <c r="K73" s="98"/>
      <c r="L73" s="153"/>
    </row>
    <row r="74" spans="1:31" s="10" customFormat="1" ht="19.95" customHeight="1">
      <c r="B74" s="149"/>
      <c r="C74" s="98"/>
      <c r="D74" s="150" t="s">
        <v>199</v>
      </c>
      <c r="E74" s="151"/>
      <c r="F74" s="151"/>
      <c r="G74" s="151"/>
      <c r="H74" s="151"/>
      <c r="I74" s="151"/>
      <c r="J74" s="152">
        <f>J265</f>
        <v>0</v>
      </c>
      <c r="K74" s="98"/>
      <c r="L74" s="153"/>
    </row>
    <row r="75" spans="1:31" s="10" customFormat="1" ht="19.95" customHeight="1">
      <c r="B75" s="149"/>
      <c r="C75" s="98"/>
      <c r="D75" s="150" t="s">
        <v>200</v>
      </c>
      <c r="E75" s="151"/>
      <c r="F75" s="151"/>
      <c r="G75" s="151"/>
      <c r="H75" s="151"/>
      <c r="I75" s="151"/>
      <c r="J75" s="152">
        <f>J286</f>
        <v>0</v>
      </c>
      <c r="K75" s="98"/>
      <c r="L75" s="153"/>
    </row>
    <row r="76" spans="1:31" s="10" customFormat="1" ht="19.95" customHeight="1">
      <c r="B76" s="149"/>
      <c r="C76" s="98"/>
      <c r="D76" s="150" t="s">
        <v>201</v>
      </c>
      <c r="E76" s="151"/>
      <c r="F76" s="151"/>
      <c r="G76" s="151"/>
      <c r="H76" s="151"/>
      <c r="I76" s="151"/>
      <c r="J76" s="152">
        <f>J312</f>
        <v>0</v>
      </c>
      <c r="K76" s="98"/>
      <c r="L76" s="153"/>
    </row>
    <row r="77" spans="1:31" s="10" customFormat="1" ht="19.95" customHeight="1">
      <c r="B77" s="149"/>
      <c r="C77" s="98"/>
      <c r="D77" s="150" t="s">
        <v>202</v>
      </c>
      <c r="E77" s="151"/>
      <c r="F77" s="151"/>
      <c r="G77" s="151"/>
      <c r="H77" s="151"/>
      <c r="I77" s="151"/>
      <c r="J77" s="152">
        <f>J317</f>
        <v>0</v>
      </c>
      <c r="K77" s="98"/>
      <c r="L77" s="153"/>
    </row>
    <row r="78" spans="1:31" s="2" customFormat="1" ht="21.7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3" spans="1:31" s="2" customFormat="1" ht="6.9" customHeight="1">
      <c r="A83" s="35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24.9" customHeight="1">
      <c r="A84" s="35"/>
      <c r="B84" s="36"/>
      <c r="C84" s="23" t="s">
        <v>136</v>
      </c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12" customHeight="1">
      <c r="A86" s="35"/>
      <c r="B86" s="36"/>
      <c r="C86" s="29" t="s">
        <v>16</v>
      </c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16.5" customHeight="1">
      <c r="A87" s="35"/>
      <c r="B87" s="36"/>
      <c r="C87" s="37"/>
      <c r="D87" s="37"/>
      <c r="E87" s="370" t="str">
        <f>E7</f>
        <v>Třeboň úpravy a sanace vodojemu 2x1000 m3</v>
      </c>
      <c r="F87" s="371"/>
      <c r="G87" s="371"/>
      <c r="H87" s="371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1" customFormat="1" ht="12" customHeight="1">
      <c r="B88" s="21"/>
      <c r="C88" s="29" t="s">
        <v>124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5"/>
      <c r="B89" s="36"/>
      <c r="C89" s="37"/>
      <c r="D89" s="37"/>
      <c r="E89" s="370" t="s">
        <v>760</v>
      </c>
      <c r="F89" s="372"/>
      <c r="G89" s="372"/>
      <c r="H89" s="372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29" t="s">
        <v>187</v>
      </c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24" t="str">
        <f>E11</f>
        <v>SO-02.1 - Vodojem - akumulace II</v>
      </c>
      <c r="F91" s="372"/>
      <c r="G91" s="372"/>
      <c r="H91" s="372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29" t="s">
        <v>22</v>
      </c>
      <c r="D93" s="37"/>
      <c r="E93" s="37"/>
      <c r="F93" s="27" t="str">
        <f>F14</f>
        <v>Třeboň</v>
      </c>
      <c r="G93" s="37"/>
      <c r="H93" s="37"/>
      <c r="I93" s="29" t="s">
        <v>24</v>
      </c>
      <c r="J93" s="60" t="str">
        <f>IF(J14="","",J14)</f>
        <v>20. 4. 2021</v>
      </c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15" customHeight="1">
      <c r="A95" s="35"/>
      <c r="B95" s="36"/>
      <c r="C95" s="29" t="s">
        <v>30</v>
      </c>
      <c r="D95" s="37"/>
      <c r="E95" s="37"/>
      <c r="F95" s="27" t="str">
        <f>E17</f>
        <v>Město Třeboň</v>
      </c>
      <c r="G95" s="37"/>
      <c r="H95" s="37"/>
      <c r="I95" s="29" t="s">
        <v>38</v>
      </c>
      <c r="J95" s="33" t="str">
        <f>E23</f>
        <v>VAK projekt s.r.o.</v>
      </c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5.65" customHeight="1">
      <c r="A96" s="35"/>
      <c r="B96" s="36"/>
      <c r="C96" s="29" t="s">
        <v>36</v>
      </c>
      <c r="D96" s="37"/>
      <c r="E96" s="37"/>
      <c r="F96" s="27" t="str">
        <f>IF(E20="","",E20)</f>
        <v>Vyplň údaj</v>
      </c>
      <c r="G96" s="37"/>
      <c r="H96" s="37"/>
      <c r="I96" s="29" t="s">
        <v>43</v>
      </c>
      <c r="J96" s="33" t="str">
        <f>E26</f>
        <v>Ing. Martina Zamlinská</v>
      </c>
      <c r="K96" s="37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114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11" customFormat="1" ht="29.25" customHeight="1">
      <c r="A98" s="154"/>
      <c r="B98" s="155"/>
      <c r="C98" s="156" t="s">
        <v>137</v>
      </c>
      <c r="D98" s="157" t="s">
        <v>67</v>
      </c>
      <c r="E98" s="157" t="s">
        <v>63</v>
      </c>
      <c r="F98" s="157" t="s">
        <v>64</v>
      </c>
      <c r="G98" s="157" t="s">
        <v>138</v>
      </c>
      <c r="H98" s="157" t="s">
        <v>139</v>
      </c>
      <c r="I98" s="157" t="s">
        <v>140</v>
      </c>
      <c r="J98" s="157" t="s">
        <v>129</v>
      </c>
      <c r="K98" s="158" t="s">
        <v>141</v>
      </c>
      <c r="L98" s="159"/>
      <c r="M98" s="69" t="s">
        <v>44</v>
      </c>
      <c r="N98" s="70" t="s">
        <v>52</v>
      </c>
      <c r="O98" s="70" t="s">
        <v>142</v>
      </c>
      <c r="P98" s="70" t="s">
        <v>143</v>
      </c>
      <c r="Q98" s="70" t="s">
        <v>144</v>
      </c>
      <c r="R98" s="70" t="s">
        <v>145</v>
      </c>
      <c r="S98" s="70" t="s">
        <v>146</v>
      </c>
      <c r="T98" s="71" t="s">
        <v>147</v>
      </c>
      <c r="U98" s="154"/>
      <c r="V98" s="154"/>
      <c r="W98" s="154"/>
      <c r="X98" s="154"/>
      <c r="Y98" s="154"/>
      <c r="Z98" s="154"/>
      <c r="AA98" s="154"/>
      <c r="AB98" s="154"/>
      <c r="AC98" s="154"/>
      <c r="AD98" s="154"/>
      <c r="AE98" s="154"/>
    </row>
    <row r="99" spans="1:65" s="2" customFormat="1" ht="22.8" customHeight="1">
      <c r="A99" s="35"/>
      <c r="B99" s="36"/>
      <c r="C99" s="76" t="s">
        <v>148</v>
      </c>
      <c r="D99" s="37"/>
      <c r="E99" s="37"/>
      <c r="F99" s="37"/>
      <c r="G99" s="37"/>
      <c r="H99" s="37"/>
      <c r="I99" s="37"/>
      <c r="J99" s="160">
        <f>BK99</f>
        <v>0</v>
      </c>
      <c r="K99" s="37"/>
      <c r="L99" s="40"/>
      <c r="M99" s="72"/>
      <c r="N99" s="161"/>
      <c r="O99" s="73"/>
      <c r="P99" s="162">
        <f>P100+P186</f>
        <v>0</v>
      </c>
      <c r="Q99" s="73"/>
      <c r="R99" s="162">
        <f>R100+R186</f>
        <v>2.26678332</v>
      </c>
      <c r="S99" s="73"/>
      <c r="T99" s="163">
        <f>T100+T186</f>
        <v>1.1836040000000001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7" t="s">
        <v>81</v>
      </c>
      <c r="AU99" s="17" t="s">
        <v>130</v>
      </c>
      <c r="BK99" s="164">
        <f>BK100+BK186</f>
        <v>0</v>
      </c>
    </row>
    <row r="100" spans="1:65" s="12" customFormat="1" ht="25.95" customHeight="1">
      <c r="B100" s="165"/>
      <c r="C100" s="166"/>
      <c r="D100" s="167" t="s">
        <v>81</v>
      </c>
      <c r="E100" s="168" t="s">
        <v>203</v>
      </c>
      <c r="F100" s="168" t="s">
        <v>204</v>
      </c>
      <c r="G100" s="166"/>
      <c r="H100" s="166"/>
      <c r="I100" s="169"/>
      <c r="J100" s="170">
        <f>BK100</f>
        <v>0</v>
      </c>
      <c r="K100" s="166"/>
      <c r="L100" s="171"/>
      <c r="M100" s="172"/>
      <c r="N100" s="173"/>
      <c r="O100" s="173"/>
      <c r="P100" s="174">
        <f>P101+P104+P120+P123+P177+P184</f>
        <v>0</v>
      </c>
      <c r="Q100" s="173"/>
      <c r="R100" s="174">
        <f>R101+R104+R120+R123+R177+R184</f>
        <v>0.49852041000000002</v>
      </c>
      <c r="S100" s="173"/>
      <c r="T100" s="175">
        <f>T101+T104+T120+T123+T177+T184</f>
        <v>0.6836040000000001</v>
      </c>
      <c r="AR100" s="176" t="s">
        <v>90</v>
      </c>
      <c r="AT100" s="177" t="s">
        <v>81</v>
      </c>
      <c r="AU100" s="177" t="s">
        <v>82</v>
      </c>
      <c r="AY100" s="176" t="s">
        <v>152</v>
      </c>
      <c r="BK100" s="178">
        <f>BK101+BK104+BK120+BK123+BK177+BK184</f>
        <v>0</v>
      </c>
    </row>
    <row r="101" spans="1:65" s="12" customFormat="1" ht="22.8" customHeight="1">
      <c r="B101" s="165"/>
      <c r="C101" s="166"/>
      <c r="D101" s="167" t="s">
        <v>81</v>
      </c>
      <c r="E101" s="179" t="s">
        <v>169</v>
      </c>
      <c r="F101" s="179" t="s">
        <v>205</v>
      </c>
      <c r="G101" s="166"/>
      <c r="H101" s="166"/>
      <c r="I101" s="169"/>
      <c r="J101" s="180">
        <f>BK101</f>
        <v>0</v>
      </c>
      <c r="K101" s="166"/>
      <c r="L101" s="171"/>
      <c r="M101" s="172"/>
      <c r="N101" s="173"/>
      <c r="O101" s="173"/>
      <c r="P101" s="174">
        <f>SUM(P102:P103)</f>
        <v>0</v>
      </c>
      <c r="Q101" s="173"/>
      <c r="R101" s="174">
        <f>SUM(R102:R103)</f>
        <v>5.711419999999999E-2</v>
      </c>
      <c r="S101" s="173"/>
      <c r="T101" s="175">
        <f>SUM(T102:T103)</f>
        <v>0</v>
      </c>
      <c r="AR101" s="176" t="s">
        <v>90</v>
      </c>
      <c r="AT101" s="177" t="s">
        <v>81</v>
      </c>
      <c r="AU101" s="177" t="s">
        <v>90</v>
      </c>
      <c r="AY101" s="176" t="s">
        <v>152</v>
      </c>
      <c r="BK101" s="178">
        <f>SUM(BK102:BK103)</f>
        <v>0</v>
      </c>
    </row>
    <row r="102" spans="1:65" s="2" customFormat="1" ht="14.4" customHeight="1">
      <c r="A102" s="35"/>
      <c r="B102" s="36"/>
      <c r="C102" s="181" t="s">
        <v>90</v>
      </c>
      <c r="D102" s="181" t="s">
        <v>155</v>
      </c>
      <c r="E102" s="182" t="s">
        <v>241</v>
      </c>
      <c r="F102" s="183" t="s">
        <v>242</v>
      </c>
      <c r="G102" s="184" t="s">
        <v>208</v>
      </c>
      <c r="H102" s="185">
        <v>2.1999999999999999E-2</v>
      </c>
      <c r="I102" s="186"/>
      <c r="J102" s="187">
        <f>ROUND(I102*H102,2)</f>
        <v>0</v>
      </c>
      <c r="K102" s="183" t="s">
        <v>209</v>
      </c>
      <c r="L102" s="40"/>
      <c r="M102" s="188" t="s">
        <v>44</v>
      </c>
      <c r="N102" s="189" t="s">
        <v>53</v>
      </c>
      <c r="O102" s="65"/>
      <c r="P102" s="190">
        <f>O102*H102</f>
        <v>0</v>
      </c>
      <c r="Q102" s="190">
        <v>2.5960999999999999</v>
      </c>
      <c r="R102" s="190">
        <f>Q102*H102</f>
        <v>5.711419999999999E-2</v>
      </c>
      <c r="S102" s="190">
        <v>0</v>
      </c>
      <c r="T102" s="19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2" t="s">
        <v>175</v>
      </c>
      <c r="AT102" s="192" t="s">
        <v>155</v>
      </c>
      <c r="AU102" s="192" t="s">
        <v>92</v>
      </c>
      <c r="AY102" s="17" t="s">
        <v>152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7" t="s">
        <v>90</v>
      </c>
      <c r="BK102" s="193">
        <f>ROUND(I102*H102,2)</f>
        <v>0</v>
      </c>
      <c r="BL102" s="17" t="s">
        <v>175</v>
      </c>
      <c r="BM102" s="192" t="s">
        <v>243</v>
      </c>
    </row>
    <row r="103" spans="1:65" s="13" customFormat="1" ht="10.199999999999999">
      <c r="B103" s="199"/>
      <c r="C103" s="200"/>
      <c r="D103" s="194" t="s">
        <v>163</v>
      </c>
      <c r="E103" s="201" t="s">
        <v>44</v>
      </c>
      <c r="F103" s="202" t="s">
        <v>763</v>
      </c>
      <c r="G103" s="200"/>
      <c r="H103" s="203">
        <v>2.1999999999999999E-2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163</v>
      </c>
      <c r="AU103" s="209" t="s">
        <v>92</v>
      </c>
      <c r="AV103" s="13" t="s">
        <v>92</v>
      </c>
      <c r="AW103" s="13" t="s">
        <v>42</v>
      </c>
      <c r="AX103" s="13" t="s">
        <v>90</v>
      </c>
      <c r="AY103" s="209" t="s">
        <v>152</v>
      </c>
    </row>
    <row r="104" spans="1:65" s="12" customFormat="1" ht="22.8" customHeight="1">
      <c r="B104" s="165"/>
      <c r="C104" s="166"/>
      <c r="D104" s="167" t="s">
        <v>81</v>
      </c>
      <c r="E104" s="179" t="s">
        <v>234</v>
      </c>
      <c r="F104" s="179" t="s">
        <v>245</v>
      </c>
      <c r="G104" s="166"/>
      <c r="H104" s="166"/>
      <c r="I104" s="169"/>
      <c r="J104" s="180">
        <f>BK104</f>
        <v>0</v>
      </c>
      <c r="K104" s="166"/>
      <c r="L104" s="171"/>
      <c r="M104" s="172"/>
      <c r="N104" s="173"/>
      <c r="O104" s="173"/>
      <c r="P104" s="174">
        <f>SUM(P105:P119)</f>
        <v>0</v>
      </c>
      <c r="Q104" s="173"/>
      <c r="R104" s="174">
        <f>SUM(R105:R119)</f>
        <v>0.3999876</v>
      </c>
      <c r="S104" s="173"/>
      <c r="T104" s="175">
        <f>SUM(T105:T119)</f>
        <v>0</v>
      </c>
      <c r="AR104" s="176" t="s">
        <v>90</v>
      </c>
      <c r="AT104" s="177" t="s">
        <v>81</v>
      </c>
      <c r="AU104" s="177" t="s">
        <v>90</v>
      </c>
      <c r="AY104" s="176" t="s">
        <v>152</v>
      </c>
      <c r="BK104" s="178">
        <f>SUM(BK105:BK119)</f>
        <v>0</v>
      </c>
    </row>
    <row r="105" spans="1:65" s="2" customFormat="1" ht="24.15" customHeight="1">
      <c r="A105" s="35"/>
      <c r="B105" s="36"/>
      <c r="C105" s="181" t="s">
        <v>92</v>
      </c>
      <c r="D105" s="181" t="s">
        <v>155</v>
      </c>
      <c r="E105" s="182" t="s">
        <v>764</v>
      </c>
      <c r="F105" s="183" t="s">
        <v>765</v>
      </c>
      <c r="G105" s="184" t="s">
        <v>216</v>
      </c>
      <c r="H105" s="185">
        <v>37.020000000000003</v>
      </c>
      <c r="I105" s="186"/>
      <c r="J105" s="187">
        <f>ROUND(I105*H105,2)</f>
        <v>0</v>
      </c>
      <c r="K105" s="183" t="s">
        <v>209</v>
      </c>
      <c r="L105" s="40"/>
      <c r="M105" s="188" t="s">
        <v>44</v>
      </c>
      <c r="N105" s="189" t="s">
        <v>53</v>
      </c>
      <c r="O105" s="65"/>
      <c r="P105" s="190">
        <f>O105*H105</f>
        <v>0</v>
      </c>
      <c r="Q105" s="190">
        <v>5.2700000000000004E-3</v>
      </c>
      <c r="R105" s="190">
        <f>Q105*H105</f>
        <v>0.19509540000000003</v>
      </c>
      <c r="S105" s="190">
        <v>0</v>
      </c>
      <c r="T105" s="19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2" t="s">
        <v>175</v>
      </c>
      <c r="AT105" s="192" t="s">
        <v>155</v>
      </c>
      <c r="AU105" s="192" t="s">
        <v>92</v>
      </c>
      <c r="AY105" s="17" t="s">
        <v>152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7" t="s">
        <v>90</v>
      </c>
      <c r="BK105" s="193">
        <f>ROUND(I105*H105,2)</f>
        <v>0</v>
      </c>
      <c r="BL105" s="17" t="s">
        <v>175</v>
      </c>
      <c r="BM105" s="192" t="s">
        <v>766</v>
      </c>
    </row>
    <row r="106" spans="1:65" s="13" customFormat="1" ht="10.199999999999999">
      <c r="B106" s="199"/>
      <c r="C106" s="200"/>
      <c r="D106" s="194" t="s">
        <v>163</v>
      </c>
      <c r="E106" s="201" t="s">
        <v>44</v>
      </c>
      <c r="F106" s="202" t="s">
        <v>767</v>
      </c>
      <c r="G106" s="200"/>
      <c r="H106" s="203">
        <v>37.020000000000003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163</v>
      </c>
      <c r="AU106" s="209" t="s">
        <v>92</v>
      </c>
      <c r="AV106" s="13" t="s">
        <v>92</v>
      </c>
      <c r="AW106" s="13" t="s">
        <v>42</v>
      </c>
      <c r="AX106" s="13" t="s">
        <v>90</v>
      </c>
      <c r="AY106" s="209" t="s">
        <v>152</v>
      </c>
    </row>
    <row r="107" spans="1:65" s="2" customFormat="1" ht="24.15" customHeight="1">
      <c r="A107" s="35"/>
      <c r="B107" s="36"/>
      <c r="C107" s="181" t="s">
        <v>169</v>
      </c>
      <c r="D107" s="181" t="s">
        <v>155</v>
      </c>
      <c r="E107" s="182" t="s">
        <v>768</v>
      </c>
      <c r="F107" s="183" t="s">
        <v>769</v>
      </c>
      <c r="G107" s="184" t="s">
        <v>216</v>
      </c>
      <c r="H107" s="185">
        <v>24.3</v>
      </c>
      <c r="I107" s="186"/>
      <c r="J107" s="187">
        <f>ROUND(I107*H107,2)</f>
        <v>0</v>
      </c>
      <c r="K107" s="183" t="s">
        <v>209</v>
      </c>
      <c r="L107" s="40"/>
      <c r="M107" s="188" t="s">
        <v>44</v>
      </c>
      <c r="N107" s="189" t="s">
        <v>53</v>
      </c>
      <c r="O107" s="65"/>
      <c r="P107" s="190">
        <f>O107*H107</f>
        <v>0</v>
      </c>
      <c r="Q107" s="190">
        <v>5.2700000000000004E-3</v>
      </c>
      <c r="R107" s="190">
        <f>Q107*H107</f>
        <v>0.12806100000000001</v>
      </c>
      <c r="S107" s="190">
        <v>0</v>
      </c>
      <c r="T107" s="19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2" t="s">
        <v>175</v>
      </c>
      <c r="AT107" s="192" t="s">
        <v>155</v>
      </c>
      <c r="AU107" s="192" t="s">
        <v>92</v>
      </c>
      <c r="AY107" s="17" t="s">
        <v>152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7" t="s">
        <v>90</v>
      </c>
      <c r="BK107" s="193">
        <f>ROUND(I107*H107,2)</f>
        <v>0</v>
      </c>
      <c r="BL107" s="17" t="s">
        <v>175</v>
      </c>
      <c r="BM107" s="192" t="s">
        <v>770</v>
      </c>
    </row>
    <row r="108" spans="1:65" s="13" customFormat="1" ht="10.199999999999999">
      <c r="B108" s="199"/>
      <c r="C108" s="200"/>
      <c r="D108" s="194" t="s">
        <v>163</v>
      </c>
      <c r="E108" s="201" t="s">
        <v>44</v>
      </c>
      <c r="F108" s="202" t="s">
        <v>771</v>
      </c>
      <c r="G108" s="200"/>
      <c r="H108" s="203">
        <v>24.3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163</v>
      </c>
      <c r="AU108" s="209" t="s">
        <v>92</v>
      </c>
      <c r="AV108" s="13" t="s">
        <v>92</v>
      </c>
      <c r="AW108" s="13" t="s">
        <v>42</v>
      </c>
      <c r="AX108" s="13" t="s">
        <v>90</v>
      </c>
      <c r="AY108" s="209" t="s">
        <v>152</v>
      </c>
    </row>
    <row r="109" spans="1:65" s="2" customFormat="1" ht="14.4" customHeight="1">
      <c r="A109" s="35"/>
      <c r="B109" s="36"/>
      <c r="C109" s="181" t="s">
        <v>175</v>
      </c>
      <c r="D109" s="181" t="s">
        <v>155</v>
      </c>
      <c r="E109" s="182" t="s">
        <v>251</v>
      </c>
      <c r="F109" s="183" t="s">
        <v>252</v>
      </c>
      <c r="G109" s="184" t="s">
        <v>225</v>
      </c>
      <c r="H109" s="185">
        <v>6.0940000000000003</v>
      </c>
      <c r="I109" s="186"/>
      <c r="J109" s="187">
        <f>ROUND(I109*H109,2)</f>
        <v>0</v>
      </c>
      <c r="K109" s="183" t="s">
        <v>209</v>
      </c>
      <c r="L109" s="40"/>
      <c r="M109" s="188" t="s">
        <v>44</v>
      </c>
      <c r="N109" s="189" t="s">
        <v>53</v>
      </c>
      <c r="O109" s="65"/>
      <c r="P109" s="190">
        <f>O109*H109</f>
        <v>0</v>
      </c>
      <c r="Q109" s="190">
        <v>1.5E-3</v>
      </c>
      <c r="R109" s="190">
        <f>Q109*H109</f>
        <v>9.1409999999999998E-3</v>
      </c>
      <c r="S109" s="190">
        <v>0</v>
      </c>
      <c r="T109" s="19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2" t="s">
        <v>175</v>
      </c>
      <c r="AT109" s="192" t="s">
        <v>155</v>
      </c>
      <c r="AU109" s="192" t="s">
        <v>92</v>
      </c>
      <c r="AY109" s="17" t="s">
        <v>152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7" t="s">
        <v>90</v>
      </c>
      <c r="BK109" s="193">
        <f>ROUND(I109*H109,2)</f>
        <v>0</v>
      </c>
      <c r="BL109" s="17" t="s">
        <v>175</v>
      </c>
      <c r="BM109" s="192" t="s">
        <v>253</v>
      </c>
    </row>
    <row r="110" spans="1:65" s="13" customFormat="1" ht="10.199999999999999">
      <c r="B110" s="199"/>
      <c r="C110" s="200"/>
      <c r="D110" s="194" t="s">
        <v>163</v>
      </c>
      <c r="E110" s="201" t="s">
        <v>44</v>
      </c>
      <c r="F110" s="202" t="s">
        <v>772</v>
      </c>
      <c r="G110" s="200"/>
      <c r="H110" s="203">
        <v>2.5129999999999999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163</v>
      </c>
      <c r="AU110" s="209" t="s">
        <v>92</v>
      </c>
      <c r="AV110" s="13" t="s">
        <v>92</v>
      </c>
      <c r="AW110" s="13" t="s">
        <v>42</v>
      </c>
      <c r="AX110" s="13" t="s">
        <v>82</v>
      </c>
      <c r="AY110" s="209" t="s">
        <v>152</v>
      </c>
    </row>
    <row r="111" spans="1:65" s="13" customFormat="1" ht="10.199999999999999">
      <c r="B111" s="199"/>
      <c r="C111" s="200"/>
      <c r="D111" s="194" t="s">
        <v>163</v>
      </c>
      <c r="E111" s="201" t="s">
        <v>44</v>
      </c>
      <c r="F111" s="202" t="s">
        <v>773</v>
      </c>
      <c r="G111" s="200"/>
      <c r="H111" s="203">
        <v>0.754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163</v>
      </c>
      <c r="AU111" s="209" t="s">
        <v>92</v>
      </c>
      <c r="AV111" s="13" t="s">
        <v>92</v>
      </c>
      <c r="AW111" s="13" t="s">
        <v>42</v>
      </c>
      <c r="AX111" s="13" t="s">
        <v>82</v>
      </c>
      <c r="AY111" s="209" t="s">
        <v>152</v>
      </c>
    </row>
    <row r="112" spans="1:65" s="13" customFormat="1" ht="10.199999999999999">
      <c r="B112" s="199"/>
      <c r="C112" s="200"/>
      <c r="D112" s="194" t="s">
        <v>163</v>
      </c>
      <c r="E112" s="201" t="s">
        <v>44</v>
      </c>
      <c r="F112" s="202" t="s">
        <v>255</v>
      </c>
      <c r="G112" s="200"/>
      <c r="H112" s="203">
        <v>0.94199999999999995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163</v>
      </c>
      <c r="AU112" s="209" t="s">
        <v>92</v>
      </c>
      <c r="AV112" s="13" t="s">
        <v>92</v>
      </c>
      <c r="AW112" s="13" t="s">
        <v>42</v>
      </c>
      <c r="AX112" s="13" t="s">
        <v>82</v>
      </c>
      <c r="AY112" s="209" t="s">
        <v>152</v>
      </c>
    </row>
    <row r="113" spans="1:65" s="13" customFormat="1" ht="10.199999999999999">
      <c r="B113" s="199"/>
      <c r="C113" s="200"/>
      <c r="D113" s="194" t="s">
        <v>163</v>
      </c>
      <c r="E113" s="201" t="s">
        <v>44</v>
      </c>
      <c r="F113" s="202" t="s">
        <v>774</v>
      </c>
      <c r="G113" s="200"/>
      <c r="H113" s="203">
        <v>0.628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163</v>
      </c>
      <c r="AU113" s="209" t="s">
        <v>92</v>
      </c>
      <c r="AV113" s="13" t="s">
        <v>92</v>
      </c>
      <c r="AW113" s="13" t="s">
        <v>42</v>
      </c>
      <c r="AX113" s="13" t="s">
        <v>82</v>
      </c>
      <c r="AY113" s="209" t="s">
        <v>152</v>
      </c>
    </row>
    <row r="114" spans="1:65" s="13" customFormat="1" ht="10.199999999999999">
      <c r="B114" s="199"/>
      <c r="C114" s="200"/>
      <c r="D114" s="194" t="s">
        <v>163</v>
      </c>
      <c r="E114" s="201" t="s">
        <v>44</v>
      </c>
      <c r="F114" s="202" t="s">
        <v>256</v>
      </c>
      <c r="G114" s="200"/>
      <c r="H114" s="203">
        <v>1.2569999999999999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163</v>
      </c>
      <c r="AU114" s="209" t="s">
        <v>92</v>
      </c>
      <c r="AV114" s="13" t="s">
        <v>92</v>
      </c>
      <c r="AW114" s="13" t="s">
        <v>42</v>
      </c>
      <c r="AX114" s="13" t="s">
        <v>82</v>
      </c>
      <c r="AY114" s="209" t="s">
        <v>152</v>
      </c>
    </row>
    <row r="115" spans="1:65" s="14" customFormat="1" ht="10.199999999999999">
      <c r="B115" s="213"/>
      <c r="C115" s="214"/>
      <c r="D115" s="194" t="s">
        <v>163</v>
      </c>
      <c r="E115" s="215" t="s">
        <v>44</v>
      </c>
      <c r="F115" s="216" t="s">
        <v>213</v>
      </c>
      <c r="G115" s="214"/>
      <c r="H115" s="217">
        <v>6.0939999999999994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163</v>
      </c>
      <c r="AU115" s="223" t="s">
        <v>92</v>
      </c>
      <c r="AV115" s="14" t="s">
        <v>175</v>
      </c>
      <c r="AW115" s="14" t="s">
        <v>42</v>
      </c>
      <c r="AX115" s="14" t="s">
        <v>90</v>
      </c>
      <c r="AY115" s="223" t="s">
        <v>152</v>
      </c>
    </row>
    <row r="116" spans="1:65" s="2" customFormat="1" ht="24.15" customHeight="1">
      <c r="A116" s="35"/>
      <c r="B116" s="36"/>
      <c r="C116" s="181" t="s">
        <v>151</v>
      </c>
      <c r="D116" s="181" t="s">
        <v>155</v>
      </c>
      <c r="E116" s="182" t="s">
        <v>775</v>
      </c>
      <c r="F116" s="183" t="s">
        <v>776</v>
      </c>
      <c r="G116" s="184" t="s">
        <v>208</v>
      </c>
      <c r="H116" s="185">
        <v>0.03</v>
      </c>
      <c r="I116" s="186"/>
      <c r="J116" s="187">
        <f>ROUND(I116*H116,2)</f>
        <v>0</v>
      </c>
      <c r="K116" s="183" t="s">
        <v>209</v>
      </c>
      <c r="L116" s="40"/>
      <c r="M116" s="188" t="s">
        <v>44</v>
      </c>
      <c r="N116" s="189" t="s">
        <v>53</v>
      </c>
      <c r="O116" s="65"/>
      <c r="P116" s="190">
        <f>O116*H116</f>
        <v>0</v>
      </c>
      <c r="Q116" s="190">
        <v>2.2563399999999998</v>
      </c>
      <c r="R116" s="190">
        <f>Q116*H116</f>
        <v>6.7690199999999992E-2</v>
      </c>
      <c r="S116" s="190">
        <v>0</v>
      </c>
      <c r="T116" s="19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2" t="s">
        <v>175</v>
      </c>
      <c r="AT116" s="192" t="s">
        <v>155</v>
      </c>
      <c r="AU116" s="192" t="s">
        <v>92</v>
      </c>
      <c r="AY116" s="17" t="s">
        <v>152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90</v>
      </c>
      <c r="BK116" s="193">
        <f>ROUND(I116*H116,2)</f>
        <v>0</v>
      </c>
      <c r="BL116" s="17" t="s">
        <v>175</v>
      </c>
      <c r="BM116" s="192" t="s">
        <v>777</v>
      </c>
    </row>
    <row r="117" spans="1:65" s="13" customFormat="1" ht="10.199999999999999">
      <c r="B117" s="199"/>
      <c r="C117" s="200"/>
      <c r="D117" s="194" t="s">
        <v>163</v>
      </c>
      <c r="E117" s="201" t="s">
        <v>44</v>
      </c>
      <c r="F117" s="202" t="s">
        <v>778</v>
      </c>
      <c r="G117" s="200"/>
      <c r="H117" s="203">
        <v>5.0000000000000001E-3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163</v>
      </c>
      <c r="AU117" s="209" t="s">
        <v>92</v>
      </c>
      <c r="AV117" s="13" t="s">
        <v>92</v>
      </c>
      <c r="AW117" s="13" t="s">
        <v>42</v>
      </c>
      <c r="AX117" s="13" t="s">
        <v>82</v>
      </c>
      <c r="AY117" s="209" t="s">
        <v>152</v>
      </c>
    </row>
    <row r="118" spans="1:65" s="13" customFormat="1" ht="10.199999999999999">
      <c r="B118" s="199"/>
      <c r="C118" s="200"/>
      <c r="D118" s="194" t="s">
        <v>163</v>
      </c>
      <c r="E118" s="201" t="s">
        <v>44</v>
      </c>
      <c r="F118" s="202" t="s">
        <v>779</v>
      </c>
      <c r="G118" s="200"/>
      <c r="H118" s="203">
        <v>2.5000000000000001E-2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163</v>
      </c>
      <c r="AU118" s="209" t="s">
        <v>92</v>
      </c>
      <c r="AV118" s="13" t="s">
        <v>92</v>
      </c>
      <c r="AW118" s="13" t="s">
        <v>42</v>
      </c>
      <c r="AX118" s="13" t="s">
        <v>82</v>
      </c>
      <c r="AY118" s="209" t="s">
        <v>152</v>
      </c>
    </row>
    <row r="119" spans="1:65" s="14" customFormat="1" ht="10.199999999999999">
      <c r="B119" s="213"/>
      <c r="C119" s="214"/>
      <c r="D119" s="194" t="s">
        <v>163</v>
      </c>
      <c r="E119" s="215" t="s">
        <v>44</v>
      </c>
      <c r="F119" s="216" t="s">
        <v>213</v>
      </c>
      <c r="G119" s="214"/>
      <c r="H119" s="217">
        <v>3.0000000000000002E-2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163</v>
      </c>
      <c r="AU119" s="223" t="s">
        <v>92</v>
      </c>
      <c r="AV119" s="14" t="s">
        <v>175</v>
      </c>
      <c r="AW119" s="14" t="s">
        <v>42</v>
      </c>
      <c r="AX119" s="14" t="s">
        <v>90</v>
      </c>
      <c r="AY119" s="223" t="s">
        <v>152</v>
      </c>
    </row>
    <row r="120" spans="1:65" s="12" customFormat="1" ht="22.8" customHeight="1">
      <c r="B120" s="165"/>
      <c r="C120" s="166"/>
      <c r="D120" s="167" t="s">
        <v>81</v>
      </c>
      <c r="E120" s="179" t="s">
        <v>231</v>
      </c>
      <c r="F120" s="179" t="s">
        <v>780</v>
      </c>
      <c r="G120" s="166"/>
      <c r="H120" s="166"/>
      <c r="I120" s="169"/>
      <c r="J120" s="180">
        <f>BK120</f>
        <v>0</v>
      </c>
      <c r="K120" s="166"/>
      <c r="L120" s="171"/>
      <c r="M120" s="172"/>
      <c r="N120" s="173"/>
      <c r="O120" s="173"/>
      <c r="P120" s="174">
        <f>SUM(P121:P122)</f>
        <v>0</v>
      </c>
      <c r="Q120" s="173"/>
      <c r="R120" s="174">
        <f>SUM(R121:R122)</f>
        <v>1.298E-2</v>
      </c>
      <c r="S120" s="173"/>
      <c r="T120" s="175">
        <f>SUM(T121:T122)</f>
        <v>4.0000000000000001E-3</v>
      </c>
      <c r="AR120" s="176" t="s">
        <v>90</v>
      </c>
      <c r="AT120" s="177" t="s">
        <v>81</v>
      </c>
      <c r="AU120" s="177" t="s">
        <v>90</v>
      </c>
      <c r="AY120" s="176" t="s">
        <v>152</v>
      </c>
      <c r="BK120" s="178">
        <f>SUM(BK121:BK122)</f>
        <v>0</v>
      </c>
    </row>
    <row r="121" spans="1:65" s="2" customFormat="1" ht="14.4" customHeight="1">
      <c r="A121" s="35"/>
      <c r="B121" s="36"/>
      <c r="C121" s="181" t="s">
        <v>234</v>
      </c>
      <c r="D121" s="181" t="s">
        <v>155</v>
      </c>
      <c r="E121" s="182" t="s">
        <v>781</v>
      </c>
      <c r="F121" s="183" t="s">
        <v>782</v>
      </c>
      <c r="G121" s="184" t="s">
        <v>237</v>
      </c>
      <c r="H121" s="185">
        <v>1</v>
      </c>
      <c r="I121" s="186"/>
      <c r="J121" s="187">
        <f>ROUND(I121*H121,2)</f>
        <v>0</v>
      </c>
      <c r="K121" s="183" t="s">
        <v>209</v>
      </c>
      <c r="L121" s="40"/>
      <c r="M121" s="188" t="s">
        <v>44</v>
      </c>
      <c r="N121" s="189" t="s">
        <v>53</v>
      </c>
      <c r="O121" s="65"/>
      <c r="P121" s="190">
        <f>O121*H121</f>
        <v>0</v>
      </c>
      <c r="Q121" s="190">
        <v>1.298E-2</v>
      </c>
      <c r="R121" s="190">
        <f>Q121*H121</f>
        <v>1.298E-2</v>
      </c>
      <c r="S121" s="190">
        <v>4.0000000000000001E-3</v>
      </c>
      <c r="T121" s="191">
        <f>S121*H121</f>
        <v>4.0000000000000001E-3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2" t="s">
        <v>175</v>
      </c>
      <c r="AT121" s="192" t="s">
        <v>155</v>
      </c>
      <c r="AU121" s="192" t="s">
        <v>92</v>
      </c>
      <c r="AY121" s="17" t="s">
        <v>152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7" t="s">
        <v>90</v>
      </c>
      <c r="BK121" s="193">
        <f>ROUND(I121*H121,2)</f>
        <v>0</v>
      </c>
      <c r="BL121" s="17" t="s">
        <v>175</v>
      </c>
      <c r="BM121" s="192" t="s">
        <v>783</v>
      </c>
    </row>
    <row r="122" spans="1:65" s="13" customFormat="1" ht="10.199999999999999">
      <c r="B122" s="199"/>
      <c r="C122" s="200"/>
      <c r="D122" s="194" t="s">
        <v>163</v>
      </c>
      <c r="E122" s="201" t="s">
        <v>44</v>
      </c>
      <c r="F122" s="202" t="s">
        <v>90</v>
      </c>
      <c r="G122" s="200"/>
      <c r="H122" s="203">
        <v>1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163</v>
      </c>
      <c r="AU122" s="209" t="s">
        <v>92</v>
      </c>
      <c r="AV122" s="13" t="s">
        <v>92</v>
      </c>
      <c r="AW122" s="13" t="s">
        <v>42</v>
      </c>
      <c r="AX122" s="13" t="s">
        <v>90</v>
      </c>
      <c r="AY122" s="209" t="s">
        <v>152</v>
      </c>
    </row>
    <row r="123" spans="1:65" s="12" customFormat="1" ht="22.8" customHeight="1">
      <c r="B123" s="165"/>
      <c r="C123" s="166"/>
      <c r="D123" s="167" t="s">
        <v>81</v>
      </c>
      <c r="E123" s="179" t="s">
        <v>250</v>
      </c>
      <c r="F123" s="179" t="s">
        <v>262</v>
      </c>
      <c r="G123" s="166"/>
      <c r="H123" s="166"/>
      <c r="I123" s="169"/>
      <c r="J123" s="180">
        <f>BK123</f>
        <v>0</v>
      </c>
      <c r="K123" s="166"/>
      <c r="L123" s="171"/>
      <c r="M123" s="172"/>
      <c r="N123" s="173"/>
      <c r="O123" s="173"/>
      <c r="P123" s="174">
        <f>SUM(P124:P176)</f>
        <v>0</v>
      </c>
      <c r="Q123" s="173"/>
      <c r="R123" s="174">
        <f>SUM(R124:R176)</f>
        <v>2.8438610000000003E-2</v>
      </c>
      <c r="S123" s="173"/>
      <c r="T123" s="175">
        <f>SUM(T124:T176)</f>
        <v>0.6796040000000001</v>
      </c>
      <c r="AR123" s="176" t="s">
        <v>90</v>
      </c>
      <c r="AT123" s="177" t="s">
        <v>81</v>
      </c>
      <c r="AU123" s="177" t="s">
        <v>90</v>
      </c>
      <c r="AY123" s="176" t="s">
        <v>152</v>
      </c>
      <c r="BK123" s="178">
        <f>SUM(BK124:BK176)</f>
        <v>0</v>
      </c>
    </row>
    <row r="124" spans="1:65" s="2" customFormat="1" ht="24.15" customHeight="1">
      <c r="A124" s="35"/>
      <c r="B124" s="36"/>
      <c r="C124" s="181" t="s">
        <v>240</v>
      </c>
      <c r="D124" s="181" t="s">
        <v>155</v>
      </c>
      <c r="E124" s="182" t="s">
        <v>264</v>
      </c>
      <c r="F124" s="183" t="s">
        <v>265</v>
      </c>
      <c r="G124" s="184" t="s">
        <v>208</v>
      </c>
      <c r="H124" s="185">
        <v>1000</v>
      </c>
      <c r="I124" s="186"/>
      <c r="J124" s="187">
        <f>ROUND(I124*H124,2)</f>
        <v>0</v>
      </c>
      <c r="K124" s="183" t="s">
        <v>209</v>
      </c>
      <c r="L124" s="40"/>
      <c r="M124" s="188" t="s">
        <v>44</v>
      </c>
      <c r="N124" s="189" t="s">
        <v>53</v>
      </c>
      <c r="O124" s="65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2" t="s">
        <v>175</v>
      </c>
      <c r="AT124" s="192" t="s">
        <v>155</v>
      </c>
      <c r="AU124" s="192" t="s">
        <v>92</v>
      </c>
      <c r="AY124" s="17" t="s">
        <v>152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7" t="s">
        <v>90</v>
      </c>
      <c r="BK124" s="193">
        <f>ROUND(I124*H124,2)</f>
        <v>0</v>
      </c>
      <c r="BL124" s="17" t="s">
        <v>175</v>
      </c>
      <c r="BM124" s="192" t="s">
        <v>266</v>
      </c>
    </row>
    <row r="125" spans="1:65" s="13" customFormat="1" ht="10.199999999999999">
      <c r="B125" s="199"/>
      <c r="C125" s="200"/>
      <c r="D125" s="194" t="s">
        <v>163</v>
      </c>
      <c r="E125" s="201" t="s">
        <v>44</v>
      </c>
      <c r="F125" s="202" t="s">
        <v>267</v>
      </c>
      <c r="G125" s="200"/>
      <c r="H125" s="203">
        <v>1000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163</v>
      </c>
      <c r="AU125" s="209" t="s">
        <v>92</v>
      </c>
      <c r="AV125" s="13" t="s">
        <v>92</v>
      </c>
      <c r="AW125" s="13" t="s">
        <v>42</v>
      </c>
      <c r="AX125" s="13" t="s">
        <v>90</v>
      </c>
      <c r="AY125" s="209" t="s">
        <v>152</v>
      </c>
    </row>
    <row r="126" spans="1:65" s="2" customFormat="1" ht="14.4" customHeight="1">
      <c r="A126" s="35"/>
      <c r="B126" s="36"/>
      <c r="C126" s="224" t="s">
        <v>231</v>
      </c>
      <c r="D126" s="224" t="s">
        <v>228</v>
      </c>
      <c r="E126" s="225" t="s">
        <v>269</v>
      </c>
      <c r="F126" s="226" t="s">
        <v>270</v>
      </c>
      <c r="G126" s="227" t="s">
        <v>208</v>
      </c>
      <c r="H126" s="228">
        <v>1030</v>
      </c>
      <c r="I126" s="229"/>
      <c r="J126" s="230">
        <f>ROUND(I126*H126,2)</f>
        <v>0</v>
      </c>
      <c r="K126" s="226" t="s">
        <v>209</v>
      </c>
      <c r="L126" s="231"/>
      <c r="M126" s="232" t="s">
        <v>44</v>
      </c>
      <c r="N126" s="233" t="s">
        <v>53</v>
      </c>
      <c r="O126" s="65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231</v>
      </c>
      <c r="AT126" s="192" t="s">
        <v>228</v>
      </c>
      <c r="AU126" s="192" t="s">
        <v>92</v>
      </c>
      <c r="AY126" s="17" t="s">
        <v>152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7" t="s">
        <v>90</v>
      </c>
      <c r="BK126" s="193">
        <f>ROUND(I126*H126,2)</f>
        <v>0</v>
      </c>
      <c r="BL126" s="17" t="s">
        <v>175</v>
      </c>
      <c r="BM126" s="192" t="s">
        <v>271</v>
      </c>
    </row>
    <row r="127" spans="1:65" s="13" customFormat="1" ht="10.199999999999999">
      <c r="B127" s="199"/>
      <c r="C127" s="200"/>
      <c r="D127" s="194" t="s">
        <v>163</v>
      </c>
      <c r="E127" s="201" t="s">
        <v>44</v>
      </c>
      <c r="F127" s="202" t="s">
        <v>272</v>
      </c>
      <c r="G127" s="200"/>
      <c r="H127" s="203">
        <v>1030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163</v>
      </c>
      <c r="AU127" s="209" t="s">
        <v>92</v>
      </c>
      <c r="AV127" s="13" t="s">
        <v>92</v>
      </c>
      <c r="AW127" s="13" t="s">
        <v>42</v>
      </c>
      <c r="AX127" s="13" t="s">
        <v>90</v>
      </c>
      <c r="AY127" s="209" t="s">
        <v>152</v>
      </c>
    </row>
    <row r="128" spans="1:65" s="2" customFormat="1" ht="14.4" customHeight="1">
      <c r="A128" s="35"/>
      <c r="B128" s="36"/>
      <c r="C128" s="224" t="s">
        <v>250</v>
      </c>
      <c r="D128" s="224" t="s">
        <v>228</v>
      </c>
      <c r="E128" s="225" t="s">
        <v>274</v>
      </c>
      <c r="F128" s="226" t="s">
        <v>275</v>
      </c>
      <c r="G128" s="227" t="s">
        <v>208</v>
      </c>
      <c r="H128" s="228">
        <v>1030</v>
      </c>
      <c r="I128" s="229"/>
      <c r="J128" s="230">
        <f>ROUND(I128*H128,2)</f>
        <v>0</v>
      </c>
      <c r="K128" s="226" t="s">
        <v>209</v>
      </c>
      <c r="L128" s="231"/>
      <c r="M128" s="232" t="s">
        <v>44</v>
      </c>
      <c r="N128" s="233" t="s">
        <v>53</v>
      </c>
      <c r="O128" s="65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231</v>
      </c>
      <c r="AT128" s="192" t="s">
        <v>228</v>
      </c>
      <c r="AU128" s="192" t="s">
        <v>92</v>
      </c>
      <c r="AY128" s="17" t="s">
        <v>152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7" t="s">
        <v>90</v>
      </c>
      <c r="BK128" s="193">
        <f>ROUND(I128*H128,2)</f>
        <v>0</v>
      </c>
      <c r="BL128" s="17" t="s">
        <v>175</v>
      </c>
      <c r="BM128" s="192" t="s">
        <v>784</v>
      </c>
    </row>
    <row r="129" spans="1:65" s="13" customFormat="1" ht="10.199999999999999">
      <c r="B129" s="199"/>
      <c r="C129" s="200"/>
      <c r="D129" s="194" t="s">
        <v>163</v>
      </c>
      <c r="E129" s="201" t="s">
        <v>44</v>
      </c>
      <c r="F129" s="202" t="s">
        <v>272</v>
      </c>
      <c r="G129" s="200"/>
      <c r="H129" s="203">
        <v>1030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163</v>
      </c>
      <c r="AU129" s="209" t="s">
        <v>92</v>
      </c>
      <c r="AV129" s="13" t="s">
        <v>92</v>
      </c>
      <c r="AW129" s="13" t="s">
        <v>42</v>
      </c>
      <c r="AX129" s="13" t="s">
        <v>90</v>
      </c>
      <c r="AY129" s="209" t="s">
        <v>152</v>
      </c>
    </row>
    <row r="130" spans="1:65" s="2" customFormat="1" ht="24.15" customHeight="1">
      <c r="A130" s="35"/>
      <c r="B130" s="36"/>
      <c r="C130" s="181" t="s">
        <v>257</v>
      </c>
      <c r="D130" s="181" t="s">
        <v>155</v>
      </c>
      <c r="E130" s="182" t="s">
        <v>278</v>
      </c>
      <c r="F130" s="183" t="s">
        <v>279</v>
      </c>
      <c r="G130" s="184" t="s">
        <v>208</v>
      </c>
      <c r="H130" s="185">
        <v>1000</v>
      </c>
      <c r="I130" s="186"/>
      <c r="J130" s="187">
        <f>ROUND(I130*H130,2)</f>
        <v>0</v>
      </c>
      <c r="K130" s="183" t="s">
        <v>209</v>
      </c>
      <c r="L130" s="40"/>
      <c r="M130" s="188" t="s">
        <v>44</v>
      </c>
      <c r="N130" s="189" t="s">
        <v>53</v>
      </c>
      <c r="O130" s="65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2" t="s">
        <v>175</v>
      </c>
      <c r="AT130" s="192" t="s">
        <v>155</v>
      </c>
      <c r="AU130" s="192" t="s">
        <v>92</v>
      </c>
      <c r="AY130" s="17" t="s">
        <v>152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90</v>
      </c>
      <c r="BK130" s="193">
        <f>ROUND(I130*H130,2)</f>
        <v>0</v>
      </c>
      <c r="BL130" s="17" t="s">
        <v>175</v>
      </c>
      <c r="BM130" s="192" t="s">
        <v>280</v>
      </c>
    </row>
    <row r="131" spans="1:65" s="13" customFormat="1" ht="10.199999999999999">
      <c r="B131" s="199"/>
      <c r="C131" s="200"/>
      <c r="D131" s="194" t="s">
        <v>163</v>
      </c>
      <c r="E131" s="201" t="s">
        <v>44</v>
      </c>
      <c r="F131" s="202" t="s">
        <v>267</v>
      </c>
      <c r="G131" s="200"/>
      <c r="H131" s="203">
        <v>1000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163</v>
      </c>
      <c r="AU131" s="209" t="s">
        <v>92</v>
      </c>
      <c r="AV131" s="13" t="s">
        <v>92</v>
      </c>
      <c r="AW131" s="13" t="s">
        <v>42</v>
      </c>
      <c r="AX131" s="13" t="s">
        <v>90</v>
      </c>
      <c r="AY131" s="209" t="s">
        <v>152</v>
      </c>
    </row>
    <row r="132" spans="1:65" s="2" customFormat="1" ht="14.4" customHeight="1">
      <c r="A132" s="35"/>
      <c r="B132" s="36"/>
      <c r="C132" s="181" t="s">
        <v>263</v>
      </c>
      <c r="D132" s="181" t="s">
        <v>155</v>
      </c>
      <c r="E132" s="182" t="s">
        <v>281</v>
      </c>
      <c r="F132" s="183" t="s">
        <v>282</v>
      </c>
      <c r="G132" s="184" t="s">
        <v>208</v>
      </c>
      <c r="H132" s="185">
        <v>1</v>
      </c>
      <c r="I132" s="186"/>
      <c r="J132" s="187">
        <f>ROUND(I132*H132,2)</f>
        <v>0</v>
      </c>
      <c r="K132" s="183" t="s">
        <v>209</v>
      </c>
      <c r="L132" s="40"/>
      <c r="M132" s="188" t="s">
        <v>44</v>
      </c>
      <c r="N132" s="189" t="s">
        <v>53</v>
      </c>
      <c r="O132" s="65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2" t="s">
        <v>175</v>
      </c>
      <c r="AT132" s="192" t="s">
        <v>155</v>
      </c>
      <c r="AU132" s="192" t="s">
        <v>92</v>
      </c>
      <c r="AY132" s="17" t="s">
        <v>152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90</v>
      </c>
      <c r="BK132" s="193">
        <f>ROUND(I132*H132,2)</f>
        <v>0</v>
      </c>
      <c r="BL132" s="17" t="s">
        <v>175</v>
      </c>
      <c r="BM132" s="192" t="s">
        <v>785</v>
      </c>
    </row>
    <row r="133" spans="1:65" s="13" customFormat="1" ht="10.199999999999999">
      <c r="B133" s="199"/>
      <c r="C133" s="200"/>
      <c r="D133" s="194" t="s">
        <v>163</v>
      </c>
      <c r="E133" s="201" t="s">
        <v>44</v>
      </c>
      <c r="F133" s="202" t="s">
        <v>284</v>
      </c>
      <c r="G133" s="200"/>
      <c r="H133" s="203">
        <v>1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163</v>
      </c>
      <c r="AU133" s="209" t="s">
        <v>92</v>
      </c>
      <c r="AV133" s="13" t="s">
        <v>92</v>
      </c>
      <c r="AW133" s="13" t="s">
        <v>42</v>
      </c>
      <c r="AX133" s="13" t="s">
        <v>90</v>
      </c>
      <c r="AY133" s="209" t="s">
        <v>152</v>
      </c>
    </row>
    <row r="134" spans="1:65" s="2" customFormat="1" ht="24.15" customHeight="1">
      <c r="A134" s="35"/>
      <c r="B134" s="36"/>
      <c r="C134" s="181" t="s">
        <v>268</v>
      </c>
      <c r="D134" s="181" t="s">
        <v>155</v>
      </c>
      <c r="E134" s="182" t="s">
        <v>286</v>
      </c>
      <c r="F134" s="183" t="s">
        <v>287</v>
      </c>
      <c r="G134" s="184" t="s">
        <v>208</v>
      </c>
      <c r="H134" s="185">
        <v>1</v>
      </c>
      <c r="I134" s="186"/>
      <c r="J134" s="187">
        <f>ROUND(I134*H134,2)</f>
        <v>0</v>
      </c>
      <c r="K134" s="183" t="s">
        <v>209</v>
      </c>
      <c r="L134" s="40"/>
      <c r="M134" s="188" t="s">
        <v>44</v>
      </c>
      <c r="N134" s="189" t="s">
        <v>53</v>
      </c>
      <c r="O134" s="65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2" t="s">
        <v>175</v>
      </c>
      <c r="AT134" s="192" t="s">
        <v>155</v>
      </c>
      <c r="AU134" s="192" t="s">
        <v>92</v>
      </c>
      <c r="AY134" s="17" t="s">
        <v>152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7" t="s">
        <v>90</v>
      </c>
      <c r="BK134" s="193">
        <f>ROUND(I134*H134,2)</f>
        <v>0</v>
      </c>
      <c r="BL134" s="17" t="s">
        <v>175</v>
      </c>
      <c r="BM134" s="192" t="s">
        <v>786</v>
      </c>
    </row>
    <row r="135" spans="1:65" s="13" customFormat="1" ht="10.199999999999999">
      <c r="B135" s="199"/>
      <c r="C135" s="200"/>
      <c r="D135" s="194" t="s">
        <v>163</v>
      </c>
      <c r="E135" s="201" t="s">
        <v>44</v>
      </c>
      <c r="F135" s="202" t="s">
        <v>90</v>
      </c>
      <c r="G135" s="200"/>
      <c r="H135" s="203">
        <v>1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163</v>
      </c>
      <c r="AU135" s="209" t="s">
        <v>92</v>
      </c>
      <c r="AV135" s="13" t="s">
        <v>92</v>
      </c>
      <c r="AW135" s="13" t="s">
        <v>42</v>
      </c>
      <c r="AX135" s="13" t="s">
        <v>90</v>
      </c>
      <c r="AY135" s="209" t="s">
        <v>152</v>
      </c>
    </row>
    <row r="136" spans="1:65" s="2" customFormat="1" ht="24.15" customHeight="1">
      <c r="A136" s="35"/>
      <c r="B136" s="36"/>
      <c r="C136" s="181" t="s">
        <v>273</v>
      </c>
      <c r="D136" s="181" t="s">
        <v>155</v>
      </c>
      <c r="E136" s="182" t="s">
        <v>290</v>
      </c>
      <c r="F136" s="183" t="s">
        <v>291</v>
      </c>
      <c r="G136" s="184" t="s">
        <v>208</v>
      </c>
      <c r="H136" s="185">
        <v>1</v>
      </c>
      <c r="I136" s="186"/>
      <c r="J136" s="187">
        <f>ROUND(I136*H136,2)</f>
        <v>0</v>
      </c>
      <c r="K136" s="183" t="s">
        <v>209</v>
      </c>
      <c r="L136" s="40"/>
      <c r="M136" s="188" t="s">
        <v>44</v>
      </c>
      <c r="N136" s="189" t="s">
        <v>53</v>
      </c>
      <c r="O136" s="65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2" t="s">
        <v>175</v>
      </c>
      <c r="AT136" s="192" t="s">
        <v>155</v>
      </c>
      <c r="AU136" s="192" t="s">
        <v>92</v>
      </c>
      <c r="AY136" s="17" t="s">
        <v>152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7" t="s">
        <v>90</v>
      </c>
      <c r="BK136" s="193">
        <f>ROUND(I136*H136,2)</f>
        <v>0</v>
      </c>
      <c r="BL136" s="17" t="s">
        <v>175</v>
      </c>
      <c r="BM136" s="192" t="s">
        <v>787</v>
      </c>
    </row>
    <row r="137" spans="1:65" s="13" customFormat="1" ht="10.199999999999999">
      <c r="B137" s="199"/>
      <c r="C137" s="200"/>
      <c r="D137" s="194" t="s">
        <v>163</v>
      </c>
      <c r="E137" s="201" t="s">
        <v>44</v>
      </c>
      <c r="F137" s="202" t="s">
        <v>90</v>
      </c>
      <c r="G137" s="200"/>
      <c r="H137" s="203">
        <v>1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163</v>
      </c>
      <c r="AU137" s="209" t="s">
        <v>92</v>
      </c>
      <c r="AV137" s="13" t="s">
        <v>92</v>
      </c>
      <c r="AW137" s="13" t="s">
        <v>42</v>
      </c>
      <c r="AX137" s="13" t="s">
        <v>90</v>
      </c>
      <c r="AY137" s="209" t="s">
        <v>152</v>
      </c>
    </row>
    <row r="138" spans="1:65" s="2" customFormat="1" ht="14.4" customHeight="1">
      <c r="A138" s="35"/>
      <c r="B138" s="36"/>
      <c r="C138" s="181" t="s">
        <v>277</v>
      </c>
      <c r="D138" s="181" t="s">
        <v>155</v>
      </c>
      <c r="E138" s="182" t="s">
        <v>294</v>
      </c>
      <c r="F138" s="183" t="s">
        <v>295</v>
      </c>
      <c r="G138" s="184" t="s">
        <v>208</v>
      </c>
      <c r="H138" s="185">
        <v>1000</v>
      </c>
      <c r="I138" s="186"/>
      <c r="J138" s="187">
        <f>ROUND(I138*H138,2)</f>
        <v>0</v>
      </c>
      <c r="K138" s="183" t="s">
        <v>209</v>
      </c>
      <c r="L138" s="40"/>
      <c r="M138" s="188" t="s">
        <v>44</v>
      </c>
      <c r="N138" s="189" t="s">
        <v>53</v>
      </c>
      <c r="O138" s="65"/>
      <c r="P138" s="190">
        <f>O138*H138</f>
        <v>0</v>
      </c>
      <c r="Q138" s="190">
        <v>1.0000000000000001E-5</v>
      </c>
      <c r="R138" s="190">
        <f>Q138*H138</f>
        <v>0.01</v>
      </c>
      <c r="S138" s="190">
        <v>0</v>
      </c>
      <c r="T138" s="19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2" t="s">
        <v>175</v>
      </c>
      <c r="AT138" s="192" t="s">
        <v>155</v>
      </c>
      <c r="AU138" s="192" t="s">
        <v>92</v>
      </c>
      <c r="AY138" s="17" t="s">
        <v>152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7" t="s">
        <v>90</v>
      </c>
      <c r="BK138" s="193">
        <f>ROUND(I138*H138,2)</f>
        <v>0</v>
      </c>
      <c r="BL138" s="17" t="s">
        <v>175</v>
      </c>
      <c r="BM138" s="192" t="s">
        <v>296</v>
      </c>
    </row>
    <row r="139" spans="1:65" s="13" customFormat="1" ht="10.199999999999999">
      <c r="B139" s="199"/>
      <c r="C139" s="200"/>
      <c r="D139" s="194" t="s">
        <v>163</v>
      </c>
      <c r="E139" s="201" t="s">
        <v>44</v>
      </c>
      <c r="F139" s="202" t="s">
        <v>267</v>
      </c>
      <c r="G139" s="200"/>
      <c r="H139" s="203">
        <v>1000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163</v>
      </c>
      <c r="AU139" s="209" t="s">
        <v>92</v>
      </c>
      <c r="AV139" s="13" t="s">
        <v>92</v>
      </c>
      <c r="AW139" s="13" t="s">
        <v>42</v>
      </c>
      <c r="AX139" s="13" t="s">
        <v>90</v>
      </c>
      <c r="AY139" s="209" t="s">
        <v>152</v>
      </c>
    </row>
    <row r="140" spans="1:65" s="2" customFormat="1" ht="24.15" customHeight="1">
      <c r="A140" s="35"/>
      <c r="B140" s="36"/>
      <c r="C140" s="181" t="s">
        <v>8</v>
      </c>
      <c r="D140" s="181" t="s">
        <v>155</v>
      </c>
      <c r="E140" s="182" t="s">
        <v>298</v>
      </c>
      <c r="F140" s="183" t="s">
        <v>299</v>
      </c>
      <c r="G140" s="184" t="s">
        <v>216</v>
      </c>
      <c r="H140" s="185">
        <v>18.100000000000001</v>
      </c>
      <c r="I140" s="186"/>
      <c r="J140" s="187">
        <f>ROUND(I140*H140,2)</f>
        <v>0</v>
      </c>
      <c r="K140" s="183" t="s">
        <v>209</v>
      </c>
      <c r="L140" s="40"/>
      <c r="M140" s="188" t="s">
        <v>44</v>
      </c>
      <c r="N140" s="189" t="s">
        <v>53</v>
      </c>
      <c r="O140" s="65"/>
      <c r="P140" s="190">
        <f>O140*H140</f>
        <v>0</v>
      </c>
      <c r="Q140" s="190">
        <v>1.2999999999999999E-4</v>
      </c>
      <c r="R140" s="190">
        <f>Q140*H140</f>
        <v>2.3530000000000001E-3</v>
      </c>
      <c r="S140" s="190">
        <v>0</v>
      </c>
      <c r="T140" s="19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175</v>
      </c>
      <c r="AT140" s="192" t="s">
        <v>155</v>
      </c>
      <c r="AU140" s="192" t="s">
        <v>92</v>
      </c>
      <c r="AY140" s="17" t="s">
        <v>152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7" t="s">
        <v>90</v>
      </c>
      <c r="BK140" s="193">
        <f>ROUND(I140*H140,2)</f>
        <v>0</v>
      </c>
      <c r="BL140" s="17" t="s">
        <v>175</v>
      </c>
      <c r="BM140" s="192" t="s">
        <v>300</v>
      </c>
    </row>
    <row r="141" spans="1:65" s="13" customFormat="1" ht="10.199999999999999">
      <c r="B141" s="199"/>
      <c r="C141" s="200"/>
      <c r="D141" s="194" t="s">
        <v>163</v>
      </c>
      <c r="E141" s="201" t="s">
        <v>44</v>
      </c>
      <c r="F141" s="202" t="s">
        <v>788</v>
      </c>
      <c r="G141" s="200"/>
      <c r="H141" s="203">
        <v>18.100000000000001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163</v>
      </c>
      <c r="AU141" s="209" t="s">
        <v>92</v>
      </c>
      <c r="AV141" s="13" t="s">
        <v>92</v>
      </c>
      <c r="AW141" s="13" t="s">
        <v>42</v>
      </c>
      <c r="AX141" s="13" t="s">
        <v>90</v>
      </c>
      <c r="AY141" s="209" t="s">
        <v>152</v>
      </c>
    </row>
    <row r="142" spans="1:65" s="2" customFormat="1" ht="24.15" customHeight="1">
      <c r="A142" s="35"/>
      <c r="B142" s="36"/>
      <c r="C142" s="181" t="s">
        <v>285</v>
      </c>
      <c r="D142" s="181" t="s">
        <v>155</v>
      </c>
      <c r="E142" s="182" t="s">
        <v>303</v>
      </c>
      <c r="F142" s="183" t="s">
        <v>304</v>
      </c>
      <c r="G142" s="184" t="s">
        <v>216</v>
      </c>
      <c r="H142" s="185">
        <v>24.16</v>
      </c>
      <c r="I142" s="186"/>
      <c r="J142" s="187">
        <f>ROUND(I142*H142,2)</f>
        <v>0</v>
      </c>
      <c r="K142" s="183" t="s">
        <v>209</v>
      </c>
      <c r="L142" s="40"/>
      <c r="M142" s="188" t="s">
        <v>44</v>
      </c>
      <c r="N142" s="189" t="s">
        <v>53</v>
      </c>
      <c r="O142" s="65"/>
      <c r="P142" s="190">
        <f>O142*H142</f>
        <v>0</v>
      </c>
      <c r="Q142" s="190">
        <v>2.1000000000000001E-4</v>
      </c>
      <c r="R142" s="190">
        <f>Q142*H142</f>
        <v>5.0736000000000002E-3</v>
      </c>
      <c r="S142" s="190">
        <v>0</v>
      </c>
      <c r="T142" s="19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2" t="s">
        <v>175</v>
      </c>
      <c r="AT142" s="192" t="s">
        <v>155</v>
      </c>
      <c r="AU142" s="192" t="s">
        <v>92</v>
      </c>
      <c r="AY142" s="17" t="s">
        <v>152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7" t="s">
        <v>90</v>
      </c>
      <c r="BK142" s="193">
        <f>ROUND(I142*H142,2)</f>
        <v>0</v>
      </c>
      <c r="BL142" s="17" t="s">
        <v>175</v>
      </c>
      <c r="BM142" s="192" t="s">
        <v>305</v>
      </c>
    </row>
    <row r="143" spans="1:65" s="13" customFormat="1" ht="10.199999999999999">
      <c r="B143" s="199"/>
      <c r="C143" s="200"/>
      <c r="D143" s="194" t="s">
        <v>163</v>
      </c>
      <c r="E143" s="201" t="s">
        <v>44</v>
      </c>
      <c r="F143" s="202" t="s">
        <v>789</v>
      </c>
      <c r="G143" s="200"/>
      <c r="H143" s="203">
        <v>24.16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163</v>
      </c>
      <c r="AU143" s="209" t="s">
        <v>92</v>
      </c>
      <c r="AV143" s="13" t="s">
        <v>92</v>
      </c>
      <c r="AW143" s="13" t="s">
        <v>42</v>
      </c>
      <c r="AX143" s="13" t="s">
        <v>90</v>
      </c>
      <c r="AY143" s="209" t="s">
        <v>152</v>
      </c>
    </row>
    <row r="144" spans="1:65" s="2" customFormat="1" ht="24.15" customHeight="1">
      <c r="A144" s="35"/>
      <c r="B144" s="36"/>
      <c r="C144" s="181" t="s">
        <v>289</v>
      </c>
      <c r="D144" s="181" t="s">
        <v>155</v>
      </c>
      <c r="E144" s="182" t="s">
        <v>307</v>
      </c>
      <c r="F144" s="183" t="s">
        <v>308</v>
      </c>
      <c r="G144" s="184" t="s">
        <v>216</v>
      </c>
      <c r="H144" s="185">
        <v>29.234000000000002</v>
      </c>
      <c r="I144" s="186"/>
      <c r="J144" s="187">
        <f>ROUND(I144*H144,2)</f>
        <v>0</v>
      </c>
      <c r="K144" s="183" t="s">
        <v>209</v>
      </c>
      <c r="L144" s="40"/>
      <c r="M144" s="188" t="s">
        <v>44</v>
      </c>
      <c r="N144" s="189" t="s">
        <v>53</v>
      </c>
      <c r="O144" s="65"/>
      <c r="P144" s="190">
        <f>O144*H144</f>
        <v>0</v>
      </c>
      <c r="Q144" s="190">
        <v>3.0000000000000001E-5</v>
      </c>
      <c r="R144" s="190">
        <f>Q144*H144</f>
        <v>8.7702000000000006E-4</v>
      </c>
      <c r="S144" s="190">
        <v>0</v>
      </c>
      <c r="T144" s="19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175</v>
      </c>
      <c r="AT144" s="192" t="s">
        <v>155</v>
      </c>
      <c r="AU144" s="192" t="s">
        <v>92</v>
      </c>
      <c r="AY144" s="17" t="s">
        <v>152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7" t="s">
        <v>90</v>
      </c>
      <c r="BK144" s="193">
        <f>ROUND(I144*H144,2)</f>
        <v>0</v>
      </c>
      <c r="BL144" s="17" t="s">
        <v>175</v>
      </c>
      <c r="BM144" s="192" t="s">
        <v>309</v>
      </c>
    </row>
    <row r="145" spans="1:65" s="13" customFormat="1" ht="10.199999999999999">
      <c r="B145" s="199"/>
      <c r="C145" s="200"/>
      <c r="D145" s="194" t="s">
        <v>163</v>
      </c>
      <c r="E145" s="201" t="s">
        <v>44</v>
      </c>
      <c r="F145" s="202" t="s">
        <v>790</v>
      </c>
      <c r="G145" s="200"/>
      <c r="H145" s="203">
        <v>29.234000000000002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163</v>
      </c>
      <c r="AU145" s="209" t="s">
        <v>92</v>
      </c>
      <c r="AV145" s="13" t="s">
        <v>92</v>
      </c>
      <c r="AW145" s="13" t="s">
        <v>42</v>
      </c>
      <c r="AX145" s="13" t="s">
        <v>90</v>
      </c>
      <c r="AY145" s="209" t="s">
        <v>152</v>
      </c>
    </row>
    <row r="146" spans="1:65" s="2" customFormat="1" ht="14.4" customHeight="1">
      <c r="A146" s="35"/>
      <c r="B146" s="36"/>
      <c r="C146" s="181" t="s">
        <v>293</v>
      </c>
      <c r="D146" s="181" t="s">
        <v>155</v>
      </c>
      <c r="E146" s="182" t="s">
        <v>312</v>
      </c>
      <c r="F146" s="183" t="s">
        <v>313</v>
      </c>
      <c r="G146" s="184" t="s">
        <v>216</v>
      </c>
      <c r="H146" s="185">
        <v>200</v>
      </c>
      <c r="I146" s="186"/>
      <c r="J146" s="187">
        <f>ROUND(I146*H146,2)</f>
        <v>0</v>
      </c>
      <c r="K146" s="183" t="s">
        <v>209</v>
      </c>
      <c r="L146" s="40"/>
      <c r="M146" s="188" t="s">
        <v>44</v>
      </c>
      <c r="N146" s="189" t="s">
        <v>53</v>
      </c>
      <c r="O146" s="65"/>
      <c r="P146" s="190">
        <f>O146*H146</f>
        <v>0</v>
      </c>
      <c r="Q146" s="190">
        <v>1.0000000000000001E-5</v>
      </c>
      <c r="R146" s="190">
        <f>Q146*H146</f>
        <v>2E-3</v>
      </c>
      <c r="S146" s="190">
        <v>0</v>
      </c>
      <c r="T146" s="19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175</v>
      </c>
      <c r="AT146" s="192" t="s">
        <v>155</v>
      </c>
      <c r="AU146" s="192" t="s">
        <v>92</v>
      </c>
      <c r="AY146" s="17" t="s">
        <v>152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7" t="s">
        <v>90</v>
      </c>
      <c r="BK146" s="193">
        <f>ROUND(I146*H146,2)</f>
        <v>0</v>
      </c>
      <c r="BL146" s="17" t="s">
        <v>175</v>
      </c>
      <c r="BM146" s="192" t="s">
        <v>314</v>
      </c>
    </row>
    <row r="147" spans="1:65" s="13" customFormat="1" ht="10.199999999999999">
      <c r="B147" s="199"/>
      <c r="C147" s="200"/>
      <c r="D147" s="194" t="s">
        <v>163</v>
      </c>
      <c r="E147" s="201" t="s">
        <v>44</v>
      </c>
      <c r="F147" s="202" t="s">
        <v>315</v>
      </c>
      <c r="G147" s="200"/>
      <c r="H147" s="203">
        <v>200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163</v>
      </c>
      <c r="AU147" s="209" t="s">
        <v>92</v>
      </c>
      <c r="AV147" s="13" t="s">
        <v>92</v>
      </c>
      <c r="AW147" s="13" t="s">
        <v>42</v>
      </c>
      <c r="AX147" s="13" t="s">
        <v>90</v>
      </c>
      <c r="AY147" s="209" t="s">
        <v>152</v>
      </c>
    </row>
    <row r="148" spans="1:65" s="2" customFormat="1" ht="24.15" customHeight="1">
      <c r="A148" s="35"/>
      <c r="B148" s="36"/>
      <c r="C148" s="181" t="s">
        <v>297</v>
      </c>
      <c r="D148" s="181" t="s">
        <v>155</v>
      </c>
      <c r="E148" s="182" t="s">
        <v>317</v>
      </c>
      <c r="F148" s="183" t="s">
        <v>318</v>
      </c>
      <c r="G148" s="184" t="s">
        <v>216</v>
      </c>
      <c r="H148" s="185">
        <v>200</v>
      </c>
      <c r="I148" s="186"/>
      <c r="J148" s="187">
        <f>ROUND(I148*H148,2)</f>
        <v>0</v>
      </c>
      <c r="K148" s="183" t="s">
        <v>209</v>
      </c>
      <c r="L148" s="40"/>
      <c r="M148" s="188" t="s">
        <v>44</v>
      </c>
      <c r="N148" s="189" t="s">
        <v>53</v>
      </c>
      <c r="O148" s="65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2" t="s">
        <v>175</v>
      </c>
      <c r="AT148" s="192" t="s">
        <v>155</v>
      </c>
      <c r="AU148" s="192" t="s">
        <v>92</v>
      </c>
      <c r="AY148" s="17" t="s">
        <v>152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7" t="s">
        <v>90</v>
      </c>
      <c r="BK148" s="193">
        <f>ROUND(I148*H148,2)</f>
        <v>0</v>
      </c>
      <c r="BL148" s="17" t="s">
        <v>175</v>
      </c>
      <c r="BM148" s="192" t="s">
        <v>319</v>
      </c>
    </row>
    <row r="149" spans="1:65" s="13" customFormat="1" ht="10.199999999999999">
      <c r="B149" s="199"/>
      <c r="C149" s="200"/>
      <c r="D149" s="194" t="s">
        <v>163</v>
      </c>
      <c r="E149" s="201" t="s">
        <v>44</v>
      </c>
      <c r="F149" s="202" t="s">
        <v>315</v>
      </c>
      <c r="G149" s="200"/>
      <c r="H149" s="203">
        <v>200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163</v>
      </c>
      <c r="AU149" s="209" t="s">
        <v>92</v>
      </c>
      <c r="AV149" s="13" t="s">
        <v>92</v>
      </c>
      <c r="AW149" s="13" t="s">
        <v>42</v>
      </c>
      <c r="AX149" s="13" t="s">
        <v>90</v>
      </c>
      <c r="AY149" s="209" t="s">
        <v>152</v>
      </c>
    </row>
    <row r="150" spans="1:65" s="2" customFormat="1" ht="14.4" customHeight="1">
      <c r="A150" s="35"/>
      <c r="B150" s="36"/>
      <c r="C150" s="181" t="s">
        <v>302</v>
      </c>
      <c r="D150" s="181" t="s">
        <v>155</v>
      </c>
      <c r="E150" s="182" t="s">
        <v>321</v>
      </c>
      <c r="F150" s="183" t="s">
        <v>322</v>
      </c>
      <c r="G150" s="184" t="s">
        <v>323</v>
      </c>
      <c r="H150" s="185">
        <v>2</v>
      </c>
      <c r="I150" s="186"/>
      <c r="J150" s="187">
        <f>ROUND(I150*H150,2)</f>
        <v>0</v>
      </c>
      <c r="K150" s="183" t="s">
        <v>209</v>
      </c>
      <c r="L150" s="40"/>
      <c r="M150" s="188" t="s">
        <v>44</v>
      </c>
      <c r="N150" s="189" t="s">
        <v>53</v>
      </c>
      <c r="O150" s="65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2" t="s">
        <v>175</v>
      </c>
      <c r="AT150" s="192" t="s">
        <v>155</v>
      </c>
      <c r="AU150" s="192" t="s">
        <v>92</v>
      </c>
      <c r="AY150" s="17" t="s">
        <v>152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7" t="s">
        <v>90</v>
      </c>
      <c r="BK150" s="193">
        <f>ROUND(I150*H150,2)</f>
        <v>0</v>
      </c>
      <c r="BL150" s="17" t="s">
        <v>175</v>
      </c>
      <c r="BM150" s="192" t="s">
        <v>791</v>
      </c>
    </row>
    <row r="151" spans="1:65" s="13" customFormat="1" ht="10.199999999999999">
      <c r="B151" s="199"/>
      <c r="C151" s="200"/>
      <c r="D151" s="194" t="s">
        <v>163</v>
      </c>
      <c r="E151" s="201" t="s">
        <v>44</v>
      </c>
      <c r="F151" s="202" t="s">
        <v>325</v>
      </c>
      <c r="G151" s="200"/>
      <c r="H151" s="203">
        <v>2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163</v>
      </c>
      <c r="AU151" s="209" t="s">
        <v>92</v>
      </c>
      <c r="AV151" s="13" t="s">
        <v>92</v>
      </c>
      <c r="AW151" s="13" t="s">
        <v>42</v>
      </c>
      <c r="AX151" s="13" t="s">
        <v>90</v>
      </c>
      <c r="AY151" s="209" t="s">
        <v>152</v>
      </c>
    </row>
    <row r="152" spans="1:65" s="2" customFormat="1" ht="14.4" customHeight="1">
      <c r="A152" s="35"/>
      <c r="B152" s="36"/>
      <c r="C152" s="181" t="s">
        <v>7</v>
      </c>
      <c r="D152" s="181" t="s">
        <v>155</v>
      </c>
      <c r="E152" s="182" t="s">
        <v>327</v>
      </c>
      <c r="F152" s="183" t="s">
        <v>328</v>
      </c>
      <c r="G152" s="184" t="s">
        <v>225</v>
      </c>
      <c r="H152" s="185">
        <v>2.827</v>
      </c>
      <c r="I152" s="186"/>
      <c r="J152" s="187">
        <f>ROUND(I152*H152,2)</f>
        <v>0</v>
      </c>
      <c r="K152" s="183" t="s">
        <v>209</v>
      </c>
      <c r="L152" s="40"/>
      <c r="M152" s="188" t="s">
        <v>44</v>
      </c>
      <c r="N152" s="189" t="s">
        <v>53</v>
      </c>
      <c r="O152" s="65"/>
      <c r="P152" s="190">
        <f>O152*H152</f>
        <v>0</v>
      </c>
      <c r="Q152" s="190">
        <v>1.3699999999999999E-3</v>
      </c>
      <c r="R152" s="190">
        <f>Q152*H152</f>
        <v>3.8729899999999998E-3</v>
      </c>
      <c r="S152" s="190">
        <v>0</v>
      </c>
      <c r="T152" s="19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175</v>
      </c>
      <c r="AT152" s="192" t="s">
        <v>155</v>
      </c>
      <c r="AU152" s="192" t="s">
        <v>92</v>
      </c>
      <c r="AY152" s="17" t="s">
        <v>152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7" t="s">
        <v>90</v>
      </c>
      <c r="BK152" s="193">
        <f>ROUND(I152*H152,2)</f>
        <v>0</v>
      </c>
      <c r="BL152" s="17" t="s">
        <v>175</v>
      </c>
      <c r="BM152" s="192" t="s">
        <v>329</v>
      </c>
    </row>
    <row r="153" spans="1:65" s="13" customFormat="1" ht="10.199999999999999">
      <c r="B153" s="199"/>
      <c r="C153" s="200"/>
      <c r="D153" s="194" t="s">
        <v>163</v>
      </c>
      <c r="E153" s="201" t="s">
        <v>44</v>
      </c>
      <c r="F153" s="202" t="s">
        <v>330</v>
      </c>
      <c r="G153" s="200"/>
      <c r="H153" s="203">
        <v>2.827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163</v>
      </c>
      <c r="AU153" s="209" t="s">
        <v>92</v>
      </c>
      <c r="AV153" s="13" t="s">
        <v>92</v>
      </c>
      <c r="AW153" s="13" t="s">
        <v>42</v>
      </c>
      <c r="AX153" s="13" t="s">
        <v>90</v>
      </c>
      <c r="AY153" s="209" t="s">
        <v>152</v>
      </c>
    </row>
    <row r="154" spans="1:65" s="2" customFormat="1" ht="14.4" customHeight="1">
      <c r="A154" s="35"/>
      <c r="B154" s="36"/>
      <c r="C154" s="181" t="s">
        <v>311</v>
      </c>
      <c r="D154" s="181" t="s">
        <v>155</v>
      </c>
      <c r="E154" s="182" t="s">
        <v>792</v>
      </c>
      <c r="F154" s="183" t="s">
        <v>793</v>
      </c>
      <c r="G154" s="184" t="s">
        <v>216</v>
      </c>
      <c r="H154" s="185">
        <v>1.5</v>
      </c>
      <c r="I154" s="186"/>
      <c r="J154" s="187">
        <f>ROUND(I154*H154,2)</f>
        <v>0</v>
      </c>
      <c r="K154" s="183" t="s">
        <v>209</v>
      </c>
      <c r="L154" s="40"/>
      <c r="M154" s="188" t="s">
        <v>44</v>
      </c>
      <c r="N154" s="189" t="s">
        <v>53</v>
      </c>
      <c r="O154" s="65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2" t="s">
        <v>175</v>
      </c>
      <c r="AT154" s="192" t="s">
        <v>155</v>
      </c>
      <c r="AU154" s="192" t="s">
        <v>92</v>
      </c>
      <c r="AY154" s="17" t="s">
        <v>152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90</v>
      </c>
      <c r="BK154" s="193">
        <f>ROUND(I154*H154,2)</f>
        <v>0</v>
      </c>
      <c r="BL154" s="17" t="s">
        <v>175</v>
      </c>
      <c r="BM154" s="192" t="s">
        <v>794</v>
      </c>
    </row>
    <row r="155" spans="1:65" s="13" customFormat="1" ht="10.199999999999999">
      <c r="B155" s="199"/>
      <c r="C155" s="200"/>
      <c r="D155" s="194" t="s">
        <v>163</v>
      </c>
      <c r="E155" s="201" t="s">
        <v>44</v>
      </c>
      <c r="F155" s="202" t="s">
        <v>795</v>
      </c>
      <c r="G155" s="200"/>
      <c r="H155" s="203">
        <v>1.5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163</v>
      </c>
      <c r="AU155" s="209" t="s">
        <v>92</v>
      </c>
      <c r="AV155" s="13" t="s">
        <v>92</v>
      </c>
      <c r="AW155" s="13" t="s">
        <v>42</v>
      </c>
      <c r="AX155" s="13" t="s">
        <v>90</v>
      </c>
      <c r="AY155" s="209" t="s">
        <v>152</v>
      </c>
    </row>
    <row r="156" spans="1:65" s="2" customFormat="1" ht="24.15" customHeight="1">
      <c r="A156" s="35"/>
      <c r="B156" s="36"/>
      <c r="C156" s="181" t="s">
        <v>316</v>
      </c>
      <c r="D156" s="181" t="s">
        <v>155</v>
      </c>
      <c r="E156" s="182" t="s">
        <v>796</v>
      </c>
      <c r="F156" s="183" t="s">
        <v>797</v>
      </c>
      <c r="G156" s="184" t="s">
        <v>216</v>
      </c>
      <c r="H156" s="185">
        <v>1.264</v>
      </c>
      <c r="I156" s="186"/>
      <c r="J156" s="187">
        <f>ROUND(I156*H156,2)</f>
        <v>0</v>
      </c>
      <c r="K156" s="183" t="s">
        <v>209</v>
      </c>
      <c r="L156" s="40"/>
      <c r="M156" s="188" t="s">
        <v>44</v>
      </c>
      <c r="N156" s="189" t="s">
        <v>53</v>
      </c>
      <c r="O156" s="65"/>
      <c r="P156" s="190">
        <f>O156*H156</f>
        <v>0</v>
      </c>
      <c r="Q156" s="190">
        <v>0</v>
      </c>
      <c r="R156" s="190">
        <f>Q156*H156</f>
        <v>0</v>
      </c>
      <c r="S156" s="190">
        <v>7.5999999999999998E-2</v>
      </c>
      <c r="T156" s="191">
        <f>S156*H156</f>
        <v>9.6063999999999997E-2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175</v>
      </c>
      <c r="AT156" s="192" t="s">
        <v>155</v>
      </c>
      <c r="AU156" s="192" t="s">
        <v>92</v>
      </c>
      <c r="AY156" s="17" t="s">
        <v>152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7" t="s">
        <v>90</v>
      </c>
      <c r="BK156" s="193">
        <f>ROUND(I156*H156,2)</f>
        <v>0</v>
      </c>
      <c r="BL156" s="17" t="s">
        <v>175</v>
      </c>
      <c r="BM156" s="192" t="s">
        <v>798</v>
      </c>
    </row>
    <row r="157" spans="1:65" s="13" customFormat="1" ht="10.199999999999999">
      <c r="B157" s="199"/>
      <c r="C157" s="200"/>
      <c r="D157" s="194" t="s">
        <v>163</v>
      </c>
      <c r="E157" s="201" t="s">
        <v>44</v>
      </c>
      <c r="F157" s="202" t="s">
        <v>799</v>
      </c>
      <c r="G157" s="200"/>
      <c r="H157" s="203">
        <v>1.264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163</v>
      </c>
      <c r="AU157" s="209" t="s">
        <v>92</v>
      </c>
      <c r="AV157" s="13" t="s">
        <v>92</v>
      </c>
      <c r="AW157" s="13" t="s">
        <v>42</v>
      </c>
      <c r="AX157" s="13" t="s">
        <v>90</v>
      </c>
      <c r="AY157" s="209" t="s">
        <v>152</v>
      </c>
    </row>
    <row r="158" spans="1:65" s="2" customFormat="1" ht="14.4" customHeight="1">
      <c r="A158" s="35"/>
      <c r="B158" s="36"/>
      <c r="C158" s="181" t="s">
        <v>320</v>
      </c>
      <c r="D158" s="181" t="s">
        <v>155</v>
      </c>
      <c r="E158" s="182" t="s">
        <v>800</v>
      </c>
      <c r="F158" s="183" t="s">
        <v>801</v>
      </c>
      <c r="G158" s="184" t="s">
        <v>225</v>
      </c>
      <c r="H158" s="185">
        <v>3.37</v>
      </c>
      <c r="I158" s="186"/>
      <c r="J158" s="187">
        <f>ROUND(I158*H158,2)</f>
        <v>0</v>
      </c>
      <c r="K158" s="183" t="s">
        <v>209</v>
      </c>
      <c r="L158" s="40"/>
      <c r="M158" s="188" t="s">
        <v>44</v>
      </c>
      <c r="N158" s="189" t="s">
        <v>53</v>
      </c>
      <c r="O158" s="65"/>
      <c r="P158" s="190">
        <f>O158*H158</f>
        <v>0</v>
      </c>
      <c r="Q158" s="190">
        <v>0</v>
      </c>
      <c r="R158" s="190">
        <f>Q158*H158</f>
        <v>0</v>
      </c>
      <c r="S158" s="190">
        <v>8.0000000000000002E-3</v>
      </c>
      <c r="T158" s="191">
        <f>S158*H158</f>
        <v>2.6960000000000001E-2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2" t="s">
        <v>175</v>
      </c>
      <c r="AT158" s="192" t="s">
        <v>155</v>
      </c>
      <c r="AU158" s="192" t="s">
        <v>92</v>
      </c>
      <c r="AY158" s="17" t="s">
        <v>152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7" t="s">
        <v>90</v>
      </c>
      <c r="BK158" s="193">
        <f>ROUND(I158*H158,2)</f>
        <v>0</v>
      </c>
      <c r="BL158" s="17" t="s">
        <v>175</v>
      </c>
      <c r="BM158" s="192" t="s">
        <v>802</v>
      </c>
    </row>
    <row r="159" spans="1:65" s="13" customFormat="1" ht="10.199999999999999">
      <c r="B159" s="199"/>
      <c r="C159" s="200"/>
      <c r="D159" s="194" t="s">
        <v>163</v>
      </c>
      <c r="E159" s="201" t="s">
        <v>44</v>
      </c>
      <c r="F159" s="202" t="s">
        <v>803</v>
      </c>
      <c r="G159" s="200"/>
      <c r="H159" s="203">
        <v>3.37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163</v>
      </c>
      <c r="AU159" s="209" t="s">
        <v>92</v>
      </c>
      <c r="AV159" s="13" t="s">
        <v>92</v>
      </c>
      <c r="AW159" s="13" t="s">
        <v>42</v>
      </c>
      <c r="AX159" s="13" t="s">
        <v>90</v>
      </c>
      <c r="AY159" s="209" t="s">
        <v>152</v>
      </c>
    </row>
    <row r="160" spans="1:65" s="2" customFormat="1" ht="24.15" customHeight="1">
      <c r="A160" s="35"/>
      <c r="B160" s="36"/>
      <c r="C160" s="181" t="s">
        <v>326</v>
      </c>
      <c r="D160" s="181" t="s">
        <v>155</v>
      </c>
      <c r="E160" s="182" t="s">
        <v>804</v>
      </c>
      <c r="F160" s="183" t="s">
        <v>805</v>
      </c>
      <c r="G160" s="184" t="s">
        <v>225</v>
      </c>
      <c r="H160" s="185">
        <v>0.5</v>
      </c>
      <c r="I160" s="186"/>
      <c r="J160" s="187">
        <f>ROUND(I160*H160,2)</f>
        <v>0</v>
      </c>
      <c r="K160" s="183" t="s">
        <v>209</v>
      </c>
      <c r="L160" s="40"/>
      <c r="M160" s="188" t="s">
        <v>44</v>
      </c>
      <c r="N160" s="189" t="s">
        <v>53</v>
      </c>
      <c r="O160" s="65"/>
      <c r="P160" s="190">
        <f>O160*H160</f>
        <v>0</v>
      </c>
      <c r="Q160" s="190">
        <v>7.5000000000000002E-4</v>
      </c>
      <c r="R160" s="190">
        <f>Q160*H160</f>
        <v>3.7500000000000001E-4</v>
      </c>
      <c r="S160" s="190">
        <v>4.4999999999999998E-2</v>
      </c>
      <c r="T160" s="191">
        <f>S160*H160</f>
        <v>2.2499999999999999E-2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2" t="s">
        <v>175</v>
      </c>
      <c r="AT160" s="192" t="s">
        <v>155</v>
      </c>
      <c r="AU160" s="192" t="s">
        <v>92</v>
      </c>
      <c r="AY160" s="17" t="s">
        <v>152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7" t="s">
        <v>90</v>
      </c>
      <c r="BK160" s="193">
        <f>ROUND(I160*H160,2)</f>
        <v>0</v>
      </c>
      <c r="BL160" s="17" t="s">
        <v>175</v>
      </c>
      <c r="BM160" s="192" t="s">
        <v>806</v>
      </c>
    </row>
    <row r="161" spans="1:65" s="13" customFormat="1" ht="10.199999999999999">
      <c r="B161" s="199"/>
      <c r="C161" s="200"/>
      <c r="D161" s="194" t="s">
        <v>163</v>
      </c>
      <c r="E161" s="201" t="s">
        <v>44</v>
      </c>
      <c r="F161" s="202" t="s">
        <v>807</v>
      </c>
      <c r="G161" s="200"/>
      <c r="H161" s="203">
        <v>0.5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163</v>
      </c>
      <c r="AU161" s="209" t="s">
        <v>92</v>
      </c>
      <c r="AV161" s="13" t="s">
        <v>92</v>
      </c>
      <c r="AW161" s="13" t="s">
        <v>42</v>
      </c>
      <c r="AX161" s="13" t="s">
        <v>90</v>
      </c>
      <c r="AY161" s="209" t="s">
        <v>152</v>
      </c>
    </row>
    <row r="162" spans="1:65" s="2" customFormat="1" ht="24.15" customHeight="1">
      <c r="A162" s="35"/>
      <c r="B162" s="36"/>
      <c r="C162" s="181" t="s">
        <v>249</v>
      </c>
      <c r="D162" s="181" t="s">
        <v>155</v>
      </c>
      <c r="E162" s="182" t="s">
        <v>808</v>
      </c>
      <c r="F162" s="183" t="s">
        <v>809</v>
      </c>
      <c r="G162" s="184" t="s">
        <v>225</v>
      </c>
      <c r="H162" s="185">
        <v>0.3</v>
      </c>
      <c r="I162" s="186"/>
      <c r="J162" s="187">
        <f>ROUND(I162*H162,2)</f>
        <v>0</v>
      </c>
      <c r="K162" s="183" t="s">
        <v>209</v>
      </c>
      <c r="L162" s="40"/>
      <c r="M162" s="188" t="s">
        <v>44</v>
      </c>
      <c r="N162" s="189" t="s">
        <v>53</v>
      </c>
      <c r="O162" s="65"/>
      <c r="P162" s="190">
        <f>O162*H162</f>
        <v>0</v>
      </c>
      <c r="Q162" s="190">
        <v>2.5899999999999999E-3</v>
      </c>
      <c r="R162" s="190">
        <f>Q162*H162</f>
        <v>7.7699999999999991E-4</v>
      </c>
      <c r="S162" s="190">
        <v>0.126</v>
      </c>
      <c r="T162" s="191">
        <f>S162*H162</f>
        <v>3.78E-2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2" t="s">
        <v>175</v>
      </c>
      <c r="AT162" s="192" t="s">
        <v>155</v>
      </c>
      <c r="AU162" s="192" t="s">
        <v>92</v>
      </c>
      <c r="AY162" s="17" t="s">
        <v>152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90</v>
      </c>
      <c r="BK162" s="193">
        <f>ROUND(I162*H162,2)</f>
        <v>0</v>
      </c>
      <c r="BL162" s="17" t="s">
        <v>175</v>
      </c>
      <c r="BM162" s="192" t="s">
        <v>810</v>
      </c>
    </row>
    <row r="163" spans="1:65" s="13" customFormat="1" ht="10.199999999999999">
      <c r="B163" s="199"/>
      <c r="C163" s="200"/>
      <c r="D163" s="194" t="s">
        <v>163</v>
      </c>
      <c r="E163" s="201" t="s">
        <v>44</v>
      </c>
      <c r="F163" s="202" t="s">
        <v>811</v>
      </c>
      <c r="G163" s="200"/>
      <c r="H163" s="203">
        <v>0.3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163</v>
      </c>
      <c r="AU163" s="209" t="s">
        <v>92</v>
      </c>
      <c r="AV163" s="13" t="s">
        <v>92</v>
      </c>
      <c r="AW163" s="13" t="s">
        <v>42</v>
      </c>
      <c r="AX163" s="13" t="s">
        <v>90</v>
      </c>
      <c r="AY163" s="209" t="s">
        <v>152</v>
      </c>
    </row>
    <row r="164" spans="1:65" s="2" customFormat="1" ht="24.15" customHeight="1">
      <c r="A164" s="35"/>
      <c r="B164" s="36"/>
      <c r="C164" s="181" t="s">
        <v>336</v>
      </c>
      <c r="D164" s="181" t="s">
        <v>155</v>
      </c>
      <c r="E164" s="182" t="s">
        <v>331</v>
      </c>
      <c r="F164" s="183" t="s">
        <v>332</v>
      </c>
      <c r="G164" s="184" t="s">
        <v>225</v>
      </c>
      <c r="H164" s="185">
        <v>0.5</v>
      </c>
      <c r="I164" s="186"/>
      <c r="J164" s="187">
        <f>ROUND(I164*H164,2)</f>
        <v>0</v>
      </c>
      <c r="K164" s="183" t="s">
        <v>209</v>
      </c>
      <c r="L164" s="40"/>
      <c r="M164" s="188" t="s">
        <v>44</v>
      </c>
      <c r="N164" s="189" t="s">
        <v>53</v>
      </c>
      <c r="O164" s="65"/>
      <c r="P164" s="190">
        <f>O164*H164</f>
        <v>0</v>
      </c>
      <c r="Q164" s="190">
        <v>6.2199999999999998E-3</v>
      </c>
      <c r="R164" s="190">
        <f>Q164*H164</f>
        <v>3.1099999999999999E-3</v>
      </c>
      <c r="S164" s="190">
        <v>0.502</v>
      </c>
      <c r="T164" s="191">
        <f>S164*H164</f>
        <v>0.251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2" t="s">
        <v>175</v>
      </c>
      <c r="AT164" s="192" t="s">
        <v>155</v>
      </c>
      <c r="AU164" s="192" t="s">
        <v>92</v>
      </c>
      <c r="AY164" s="17" t="s">
        <v>152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7" t="s">
        <v>90</v>
      </c>
      <c r="BK164" s="193">
        <f>ROUND(I164*H164,2)</f>
        <v>0</v>
      </c>
      <c r="BL164" s="17" t="s">
        <v>175</v>
      </c>
      <c r="BM164" s="192" t="s">
        <v>333</v>
      </c>
    </row>
    <row r="165" spans="1:65" s="13" customFormat="1" ht="10.199999999999999">
      <c r="B165" s="199"/>
      <c r="C165" s="200"/>
      <c r="D165" s="194" t="s">
        <v>163</v>
      </c>
      <c r="E165" s="201" t="s">
        <v>44</v>
      </c>
      <c r="F165" s="202" t="s">
        <v>812</v>
      </c>
      <c r="G165" s="200"/>
      <c r="H165" s="203">
        <v>0.5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163</v>
      </c>
      <c r="AU165" s="209" t="s">
        <v>92</v>
      </c>
      <c r="AV165" s="13" t="s">
        <v>92</v>
      </c>
      <c r="AW165" s="13" t="s">
        <v>42</v>
      </c>
      <c r="AX165" s="13" t="s">
        <v>82</v>
      </c>
      <c r="AY165" s="209" t="s">
        <v>152</v>
      </c>
    </row>
    <row r="166" spans="1:65" s="14" customFormat="1" ht="10.199999999999999">
      <c r="B166" s="213"/>
      <c r="C166" s="214"/>
      <c r="D166" s="194" t="s">
        <v>163</v>
      </c>
      <c r="E166" s="215" t="s">
        <v>44</v>
      </c>
      <c r="F166" s="216" t="s">
        <v>213</v>
      </c>
      <c r="G166" s="214"/>
      <c r="H166" s="217">
        <v>0.5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163</v>
      </c>
      <c r="AU166" s="223" t="s">
        <v>92</v>
      </c>
      <c r="AV166" s="14" t="s">
        <v>175</v>
      </c>
      <c r="AW166" s="14" t="s">
        <v>42</v>
      </c>
      <c r="AX166" s="14" t="s">
        <v>90</v>
      </c>
      <c r="AY166" s="223" t="s">
        <v>152</v>
      </c>
    </row>
    <row r="167" spans="1:65" s="2" customFormat="1" ht="14.4" customHeight="1">
      <c r="A167" s="35"/>
      <c r="B167" s="36"/>
      <c r="C167" s="181" t="s">
        <v>340</v>
      </c>
      <c r="D167" s="181" t="s">
        <v>155</v>
      </c>
      <c r="E167" s="182" t="s">
        <v>813</v>
      </c>
      <c r="F167" s="183" t="s">
        <v>814</v>
      </c>
      <c r="G167" s="184" t="s">
        <v>216</v>
      </c>
      <c r="H167" s="185">
        <v>37.020000000000003</v>
      </c>
      <c r="I167" s="186"/>
      <c r="J167" s="187">
        <f>ROUND(I167*H167,2)</f>
        <v>0</v>
      </c>
      <c r="K167" s="183" t="s">
        <v>209</v>
      </c>
      <c r="L167" s="40"/>
      <c r="M167" s="188" t="s">
        <v>44</v>
      </c>
      <c r="N167" s="189" t="s">
        <v>53</v>
      </c>
      <c r="O167" s="65"/>
      <c r="P167" s="190">
        <f>O167*H167</f>
        <v>0</v>
      </c>
      <c r="Q167" s="190">
        <v>0</v>
      </c>
      <c r="R167" s="190">
        <f>Q167*H167</f>
        <v>0</v>
      </c>
      <c r="S167" s="190">
        <v>4.0000000000000001E-3</v>
      </c>
      <c r="T167" s="191">
        <f>S167*H167</f>
        <v>0.14808000000000002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2" t="s">
        <v>175</v>
      </c>
      <c r="AT167" s="192" t="s">
        <v>155</v>
      </c>
      <c r="AU167" s="192" t="s">
        <v>92</v>
      </c>
      <c r="AY167" s="17" t="s">
        <v>152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7" t="s">
        <v>90</v>
      </c>
      <c r="BK167" s="193">
        <f>ROUND(I167*H167,2)</f>
        <v>0</v>
      </c>
      <c r="BL167" s="17" t="s">
        <v>175</v>
      </c>
      <c r="BM167" s="192" t="s">
        <v>815</v>
      </c>
    </row>
    <row r="168" spans="1:65" s="13" customFormat="1" ht="10.199999999999999">
      <c r="B168" s="199"/>
      <c r="C168" s="200"/>
      <c r="D168" s="194" t="s">
        <v>163</v>
      </c>
      <c r="E168" s="201" t="s">
        <v>44</v>
      </c>
      <c r="F168" s="202" t="s">
        <v>767</v>
      </c>
      <c r="G168" s="200"/>
      <c r="H168" s="203">
        <v>37.020000000000003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163</v>
      </c>
      <c r="AU168" s="209" t="s">
        <v>92</v>
      </c>
      <c r="AV168" s="13" t="s">
        <v>92</v>
      </c>
      <c r="AW168" s="13" t="s">
        <v>42</v>
      </c>
      <c r="AX168" s="13" t="s">
        <v>90</v>
      </c>
      <c r="AY168" s="209" t="s">
        <v>152</v>
      </c>
    </row>
    <row r="169" spans="1:65" s="2" customFormat="1" ht="24.15" customHeight="1">
      <c r="A169" s="35"/>
      <c r="B169" s="36"/>
      <c r="C169" s="181" t="s">
        <v>345</v>
      </c>
      <c r="D169" s="181" t="s">
        <v>155</v>
      </c>
      <c r="E169" s="182" t="s">
        <v>816</v>
      </c>
      <c r="F169" s="183" t="s">
        <v>817</v>
      </c>
      <c r="G169" s="184" t="s">
        <v>216</v>
      </c>
      <c r="H169" s="185">
        <v>24.3</v>
      </c>
      <c r="I169" s="186"/>
      <c r="J169" s="187">
        <f>ROUND(I169*H169,2)</f>
        <v>0</v>
      </c>
      <c r="K169" s="183" t="s">
        <v>209</v>
      </c>
      <c r="L169" s="40"/>
      <c r="M169" s="188" t="s">
        <v>44</v>
      </c>
      <c r="N169" s="189" t="s">
        <v>53</v>
      </c>
      <c r="O169" s="65"/>
      <c r="P169" s="190">
        <f>O169*H169</f>
        <v>0</v>
      </c>
      <c r="Q169" s="190">
        <v>0</v>
      </c>
      <c r="R169" s="190">
        <f>Q169*H169</f>
        <v>0</v>
      </c>
      <c r="S169" s="190">
        <v>4.0000000000000001E-3</v>
      </c>
      <c r="T169" s="191">
        <f>S169*H169</f>
        <v>9.7200000000000009E-2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2" t="s">
        <v>175</v>
      </c>
      <c r="AT169" s="192" t="s">
        <v>155</v>
      </c>
      <c r="AU169" s="192" t="s">
        <v>92</v>
      </c>
      <c r="AY169" s="17" t="s">
        <v>152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7" t="s">
        <v>90</v>
      </c>
      <c r="BK169" s="193">
        <f>ROUND(I169*H169,2)</f>
        <v>0</v>
      </c>
      <c r="BL169" s="17" t="s">
        <v>175</v>
      </c>
      <c r="BM169" s="192" t="s">
        <v>339</v>
      </c>
    </row>
    <row r="170" spans="1:65" s="13" customFormat="1" ht="10.199999999999999">
      <c r="B170" s="199"/>
      <c r="C170" s="200"/>
      <c r="D170" s="194" t="s">
        <v>163</v>
      </c>
      <c r="E170" s="201" t="s">
        <v>44</v>
      </c>
      <c r="F170" s="202" t="s">
        <v>771</v>
      </c>
      <c r="G170" s="200"/>
      <c r="H170" s="203">
        <v>24.3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163</v>
      </c>
      <c r="AU170" s="209" t="s">
        <v>92</v>
      </c>
      <c r="AV170" s="13" t="s">
        <v>92</v>
      </c>
      <c r="AW170" s="13" t="s">
        <v>42</v>
      </c>
      <c r="AX170" s="13" t="s">
        <v>90</v>
      </c>
      <c r="AY170" s="209" t="s">
        <v>152</v>
      </c>
    </row>
    <row r="171" spans="1:65" s="2" customFormat="1" ht="14.4" customHeight="1">
      <c r="A171" s="35"/>
      <c r="B171" s="36"/>
      <c r="C171" s="181" t="s">
        <v>349</v>
      </c>
      <c r="D171" s="181" t="s">
        <v>155</v>
      </c>
      <c r="E171" s="182" t="s">
        <v>398</v>
      </c>
      <c r="F171" s="183" t="s">
        <v>399</v>
      </c>
      <c r="G171" s="184" t="s">
        <v>237</v>
      </c>
      <c r="H171" s="185">
        <v>2</v>
      </c>
      <c r="I171" s="186"/>
      <c r="J171" s="187">
        <f>ROUND(I171*H171,2)</f>
        <v>0</v>
      </c>
      <c r="K171" s="183" t="s">
        <v>44</v>
      </c>
      <c r="L171" s="40"/>
      <c r="M171" s="188" t="s">
        <v>44</v>
      </c>
      <c r="N171" s="189" t="s">
        <v>53</v>
      </c>
      <c r="O171" s="65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2" t="s">
        <v>175</v>
      </c>
      <c r="AT171" s="192" t="s">
        <v>155</v>
      </c>
      <c r="AU171" s="192" t="s">
        <v>92</v>
      </c>
      <c r="AY171" s="17" t="s">
        <v>152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7" t="s">
        <v>90</v>
      </c>
      <c r="BK171" s="193">
        <f>ROUND(I171*H171,2)</f>
        <v>0</v>
      </c>
      <c r="BL171" s="17" t="s">
        <v>175</v>
      </c>
      <c r="BM171" s="192" t="s">
        <v>400</v>
      </c>
    </row>
    <row r="172" spans="1:65" s="2" customFormat="1" ht="19.2">
      <c r="A172" s="35"/>
      <c r="B172" s="36"/>
      <c r="C172" s="37"/>
      <c r="D172" s="194" t="s">
        <v>161</v>
      </c>
      <c r="E172" s="37"/>
      <c r="F172" s="195" t="s">
        <v>401</v>
      </c>
      <c r="G172" s="37"/>
      <c r="H172" s="37"/>
      <c r="I172" s="196"/>
      <c r="J172" s="37"/>
      <c r="K172" s="37"/>
      <c r="L172" s="40"/>
      <c r="M172" s="197"/>
      <c r="N172" s="198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161</v>
      </c>
      <c r="AU172" s="17" t="s">
        <v>92</v>
      </c>
    </row>
    <row r="173" spans="1:65" s="13" customFormat="1" ht="10.199999999999999">
      <c r="B173" s="199"/>
      <c r="C173" s="200"/>
      <c r="D173" s="194" t="s">
        <v>163</v>
      </c>
      <c r="E173" s="201" t="s">
        <v>44</v>
      </c>
      <c r="F173" s="202" t="s">
        <v>402</v>
      </c>
      <c r="G173" s="200"/>
      <c r="H173" s="203">
        <v>2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163</v>
      </c>
      <c r="AU173" s="209" t="s">
        <v>92</v>
      </c>
      <c r="AV173" s="13" t="s">
        <v>92</v>
      </c>
      <c r="AW173" s="13" t="s">
        <v>42</v>
      </c>
      <c r="AX173" s="13" t="s">
        <v>90</v>
      </c>
      <c r="AY173" s="209" t="s">
        <v>152</v>
      </c>
    </row>
    <row r="174" spans="1:65" s="2" customFormat="1" ht="14.4" customHeight="1">
      <c r="A174" s="35"/>
      <c r="B174" s="36"/>
      <c r="C174" s="181" t="s">
        <v>354</v>
      </c>
      <c r="D174" s="181" t="s">
        <v>155</v>
      </c>
      <c r="E174" s="182" t="s">
        <v>818</v>
      </c>
      <c r="F174" s="183" t="s">
        <v>819</v>
      </c>
      <c r="G174" s="184" t="s">
        <v>237</v>
      </c>
      <c r="H174" s="185">
        <v>4</v>
      </c>
      <c r="I174" s="186"/>
      <c r="J174" s="187">
        <f>ROUND(I174*H174,2)</f>
        <v>0</v>
      </c>
      <c r="K174" s="183" t="s">
        <v>44</v>
      </c>
      <c r="L174" s="40"/>
      <c r="M174" s="188" t="s">
        <v>44</v>
      </c>
      <c r="N174" s="189" t="s">
        <v>53</v>
      </c>
      <c r="O174" s="65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2" t="s">
        <v>175</v>
      </c>
      <c r="AT174" s="192" t="s">
        <v>155</v>
      </c>
      <c r="AU174" s="192" t="s">
        <v>92</v>
      </c>
      <c r="AY174" s="17" t="s">
        <v>152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7" t="s">
        <v>90</v>
      </c>
      <c r="BK174" s="193">
        <f>ROUND(I174*H174,2)</f>
        <v>0</v>
      </c>
      <c r="BL174" s="17" t="s">
        <v>175</v>
      </c>
      <c r="BM174" s="192" t="s">
        <v>820</v>
      </c>
    </row>
    <row r="175" spans="1:65" s="2" customFormat="1" ht="19.2">
      <c r="A175" s="35"/>
      <c r="B175" s="36"/>
      <c r="C175" s="37"/>
      <c r="D175" s="194" t="s">
        <v>161</v>
      </c>
      <c r="E175" s="37"/>
      <c r="F175" s="195" t="s">
        <v>821</v>
      </c>
      <c r="G175" s="37"/>
      <c r="H175" s="37"/>
      <c r="I175" s="196"/>
      <c r="J175" s="37"/>
      <c r="K175" s="37"/>
      <c r="L175" s="40"/>
      <c r="M175" s="197"/>
      <c r="N175" s="198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161</v>
      </c>
      <c r="AU175" s="17" t="s">
        <v>92</v>
      </c>
    </row>
    <row r="176" spans="1:65" s="13" customFormat="1" ht="10.199999999999999">
      <c r="B176" s="199"/>
      <c r="C176" s="200"/>
      <c r="D176" s="194" t="s">
        <v>163</v>
      </c>
      <c r="E176" s="201" t="s">
        <v>44</v>
      </c>
      <c r="F176" s="202" t="s">
        <v>822</v>
      </c>
      <c r="G176" s="200"/>
      <c r="H176" s="203">
        <v>4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163</v>
      </c>
      <c r="AU176" s="209" t="s">
        <v>92</v>
      </c>
      <c r="AV176" s="13" t="s">
        <v>92</v>
      </c>
      <c r="AW176" s="13" t="s">
        <v>42</v>
      </c>
      <c r="AX176" s="13" t="s">
        <v>90</v>
      </c>
      <c r="AY176" s="209" t="s">
        <v>152</v>
      </c>
    </row>
    <row r="177" spans="1:65" s="12" customFormat="1" ht="22.8" customHeight="1">
      <c r="B177" s="165"/>
      <c r="C177" s="166"/>
      <c r="D177" s="167" t="s">
        <v>81</v>
      </c>
      <c r="E177" s="179" t="s">
        <v>403</v>
      </c>
      <c r="F177" s="179" t="s">
        <v>404</v>
      </c>
      <c r="G177" s="166"/>
      <c r="H177" s="166"/>
      <c r="I177" s="169"/>
      <c r="J177" s="180">
        <f>BK177</f>
        <v>0</v>
      </c>
      <c r="K177" s="166"/>
      <c r="L177" s="171"/>
      <c r="M177" s="172"/>
      <c r="N177" s="173"/>
      <c r="O177" s="173"/>
      <c r="P177" s="174">
        <f>SUM(P178:P183)</f>
        <v>0</v>
      </c>
      <c r="Q177" s="173"/>
      <c r="R177" s="174">
        <f>SUM(R178:R183)</f>
        <v>0</v>
      </c>
      <c r="S177" s="173"/>
      <c r="T177" s="175">
        <f>SUM(T178:T183)</f>
        <v>0</v>
      </c>
      <c r="AR177" s="176" t="s">
        <v>90</v>
      </c>
      <c r="AT177" s="177" t="s">
        <v>81</v>
      </c>
      <c r="AU177" s="177" t="s">
        <v>90</v>
      </c>
      <c r="AY177" s="176" t="s">
        <v>152</v>
      </c>
      <c r="BK177" s="178">
        <f>SUM(BK178:BK183)</f>
        <v>0</v>
      </c>
    </row>
    <row r="178" spans="1:65" s="2" customFormat="1" ht="24.15" customHeight="1">
      <c r="A178" s="35"/>
      <c r="B178" s="36"/>
      <c r="C178" s="181" t="s">
        <v>358</v>
      </c>
      <c r="D178" s="181" t="s">
        <v>155</v>
      </c>
      <c r="E178" s="182" t="s">
        <v>406</v>
      </c>
      <c r="F178" s="183" t="s">
        <v>407</v>
      </c>
      <c r="G178" s="184" t="s">
        <v>408</v>
      </c>
      <c r="H178" s="185">
        <v>1.1839999999999999</v>
      </c>
      <c r="I178" s="186"/>
      <c r="J178" s="187">
        <f>ROUND(I178*H178,2)</f>
        <v>0</v>
      </c>
      <c r="K178" s="183" t="s">
        <v>209</v>
      </c>
      <c r="L178" s="40"/>
      <c r="M178" s="188" t="s">
        <v>44</v>
      </c>
      <c r="N178" s="189" t="s">
        <v>53</v>
      </c>
      <c r="O178" s="65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2" t="s">
        <v>175</v>
      </c>
      <c r="AT178" s="192" t="s">
        <v>155</v>
      </c>
      <c r="AU178" s="192" t="s">
        <v>92</v>
      </c>
      <c r="AY178" s="17" t="s">
        <v>152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7" t="s">
        <v>90</v>
      </c>
      <c r="BK178" s="193">
        <f>ROUND(I178*H178,2)</f>
        <v>0</v>
      </c>
      <c r="BL178" s="17" t="s">
        <v>175</v>
      </c>
      <c r="BM178" s="192" t="s">
        <v>409</v>
      </c>
    </row>
    <row r="179" spans="1:65" s="2" customFormat="1" ht="14.4" customHeight="1">
      <c r="A179" s="35"/>
      <c r="B179" s="36"/>
      <c r="C179" s="181" t="s">
        <v>362</v>
      </c>
      <c r="D179" s="181" t="s">
        <v>155</v>
      </c>
      <c r="E179" s="182" t="s">
        <v>411</v>
      </c>
      <c r="F179" s="183" t="s">
        <v>412</v>
      </c>
      <c r="G179" s="184" t="s">
        <v>408</v>
      </c>
      <c r="H179" s="185">
        <v>1.1839999999999999</v>
      </c>
      <c r="I179" s="186"/>
      <c r="J179" s="187">
        <f>ROUND(I179*H179,2)</f>
        <v>0</v>
      </c>
      <c r="K179" s="183" t="s">
        <v>209</v>
      </c>
      <c r="L179" s="40"/>
      <c r="M179" s="188" t="s">
        <v>44</v>
      </c>
      <c r="N179" s="189" t="s">
        <v>53</v>
      </c>
      <c r="O179" s="65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2" t="s">
        <v>175</v>
      </c>
      <c r="AT179" s="192" t="s">
        <v>155</v>
      </c>
      <c r="AU179" s="192" t="s">
        <v>92</v>
      </c>
      <c r="AY179" s="17" t="s">
        <v>152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7" t="s">
        <v>90</v>
      </c>
      <c r="BK179" s="193">
        <f>ROUND(I179*H179,2)</f>
        <v>0</v>
      </c>
      <c r="BL179" s="17" t="s">
        <v>175</v>
      </c>
      <c r="BM179" s="192" t="s">
        <v>413</v>
      </c>
    </row>
    <row r="180" spans="1:65" s="2" customFormat="1" ht="24.15" customHeight="1">
      <c r="A180" s="35"/>
      <c r="B180" s="36"/>
      <c r="C180" s="181" t="s">
        <v>366</v>
      </c>
      <c r="D180" s="181" t="s">
        <v>155</v>
      </c>
      <c r="E180" s="182" t="s">
        <v>415</v>
      </c>
      <c r="F180" s="183" t="s">
        <v>416</v>
      </c>
      <c r="G180" s="184" t="s">
        <v>408</v>
      </c>
      <c r="H180" s="185">
        <v>22.495999999999999</v>
      </c>
      <c r="I180" s="186"/>
      <c r="J180" s="187">
        <f>ROUND(I180*H180,2)</f>
        <v>0</v>
      </c>
      <c r="K180" s="183" t="s">
        <v>209</v>
      </c>
      <c r="L180" s="40"/>
      <c r="M180" s="188" t="s">
        <v>44</v>
      </c>
      <c r="N180" s="189" t="s">
        <v>53</v>
      </c>
      <c r="O180" s="65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2" t="s">
        <v>175</v>
      </c>
      <c r="AT180" s="192" t="s">
        <v>155</v>
      </c>
      <c r="AU180" s="192" t="s">
        <v>92</v>
      </c>
      <c r="AY180" s="17" t="s">
        <v>152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7" t="s">
        <v>90</v>
      </c>
      <c r="BK180" s="193">
        <f>ROUND(I180*H180,2)</f>
        <v>0</v>
      </c>
      <c r="BL180" s="17" t="s">
        <v>175</v>
      </c>
      <c r="BM180" s="192" t="s">
        <v>417</v>
      </c>
    </row>
    <row r="181" spans="1:65" s="13" customFormat="1" ht="10.199999999999999">
      <c r="B181" s="199"/>
      <c r="C181" s="200"/>
      <c r="D181" s="194" t="s">
        <v>163</v>
      </c>
      <c r="E181" s="200"/>
      <c r="F181" s="202" t="s">
        <v>823</v>
      </c>
      <c r="G181" s="200"/>
      <c r="H181" s="203">
        <v>22.495999999999999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163</v>
      </c>
      <c r="AU181" s="209" t="s">
        <v>92</v>
      </c>
      <c r="AV181" s="13" t="s">
        <v>92</v>
      </c>
      <c r="AW181" s="13" t="s">
        <v>4</v>
      </c>
      <c r="AX181" s="13" t="s">
        <v>90</v>
      </c>
      <c r="AY181" s="209" t="s">
        <v>152</v>
      </c>
    </row>
    <row r="182" spans="1:65" s="2" customFormat="1" ht="24.15" customHeight="1">
      <c r="A182" s="35"/>
      <c r="B182" s="36"/>
      <c r="C182" s="181" t="s">
        <v>370</v>
      </c>
      <c r="D182" s="181" t="s">
        <v>155</v>
      </c>
      <c r="E182" s="182" t="s">
        <v>419</v>
      </c>
      <c r="F182" s="183" t="s">
        <v>420</v>
      </c>
      <c r="G182" s="184" t="s">
        <v>408</v>
      </c>
      <c r="H182" s="185">
        <v>0.68400000000000005</v>
      </c>
      <c r="I182" s="186"/>
      <c r="J182" s="187">
        <f>ROUND(I182*H182,2)</f>
        <v>0</v>
      </c>
      <c r="K182" s="183" t="s">
        <v>209</v>
      </c>
      <c r="L182" s="40"/>
      <c r="M182" s="188" t="s">
        <v>44</v>
      </c>
      <c r="N182" s="189" t="s">
        <v>53</v>
      </c>
      <c r="O182" s="65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2" t="s">
        <v>175</v>
      </c>
      <c r="AT182" s="192" t="s">
        <v>155</v>
      </c>
      <c r="AU182" s="192" t="s">
        <v>92</v>
      </c>
      <c r="AY182" s="17" t="s">
        <v>152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7" t="s">
        <v>90</v>
      </c>
      <c r="BK182" s="193">
        <f>ROUND(I182*H182,2)</f>
        <v>0</v>
      </c>
      <c r="BL182" s="17" t="s">
        <v>175</v>
      </c>
      <c r="BM182" s="192" t="s">
        <v>421</v>
      </c>
    </row>
    <row r="183" spans="1:65" s="13" customFormat="1" ht="10.199999999999999">
      <c r="B183" s="199"/>
      <c r="C183" s="200"/>
      <c r="D183" s="194" t="s">
        <v>163</v>
      </c>
      <c r="E183" s="201" t="s">
        <v>44</v>
      </c>
      <c r="F183" s="202" t="s">
        <v>824</v>
      </c>
      <c r="G183" s="200"/>
      <c r="H183" s="203">
        <v>0.68400000000000005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163</v>
      </c>
      <c r="AU183" s="209" t="s">
        <v>92</v>
      </c>
      <c r="AV183" s="13" t="s">
        <v>92</v>
      </c>
      <c r="AW183" s="13" t="s">
        <v>42</v>
      </c>
      <c r="AX183" s="13" t="s">
        <v>90</v>
      </c>
      <c r="AY183" s="209" t="s">
        <v>152</v>
      </c>
    </row>
    <row r="184" spans="1:65" s="12" customFormat="1" ht="22.8" customHeight="1">
      <c r="B184" s="165"/>
      <c r="C184" s="166"/>
      <c r="D184" s="167" t="s">
        <v>81</v>
      </c>
      <c r="E184" s="179" t="s">
        <v>423</v>
      </c>
      <c r="F184" s="179" t="s">
        <v>424</v>
      </c>
      <c r="G184" s="166"/>
      <c r="H184" s="166"/>
      <c r="I184" s="169"/>
      <c r="J184" s="180">
        <f>BK184</f>
        <v>0</v>
      </c>
      <c r="K184" s="166"/>
      <c r="L184" s="171"/>
      <c r="M184" s="172"/>
      <c r="N184" s="173"/>
      <c r="O184" s="173"/>
      <c r="P184" s="174">
        <f>P185</f>
        <v>0</v>
      </c>
      <c r="Q184" s="173"/>
      <c r="R184" s="174">
        <f>R185</f>
        <v>0</v>
      </c>
      <c r="S184" s="173"/>
      <c r="T184" s="175">
        <f>T185</f>
        <v>0</v>
      </c>
      <c r="AR184" s="176" t="s">
        <v>90</v>
      </c>
      <c r="AT184" s="177" t="s">
        <v>81</v>
      </c>
      <c r="AU184" s="177" t="s">
        <v>90</v>
      </c>
      <c r="AY184" s="176" t="s">
        <v>152</v>
      </c>
      <c r="BK184" s="178">
        <f>BK185</f>
        <v>0</v>
      </c>
    </row>
    <row r="185" spans="1:65" s="2" customFormat="1" ht="37.799999999999997" customHeight="1">
      <c r="A185" s="35"/>
      <c r="B185" s="36"/>
      <c r="C185" s="181" t="s">
        <v>374</v>
      </c>
      <c r="D185" s="181" t="s">
        <v>155</v>
      </c>
      <c r="E185" s="182" t="s">
        <v>426</v>
      </c>
      <c r="F185" s="183" t="s">
        <v>427</v>
      </c>
      <c r="G185" s="184" t="s">
        <v>408</v>
      </c>
      <c r="H185" s="185">
        <v>0.499</v>
      </c>
      <c r="I185" s="186"/>
      <c r="J185" s="187">
        <f>ROUND(I185*H185,2)</f>
        <v>0</v>
      </c>
      <c r="K185" s="183" t="s">
        <v>209</v>
      </c>
      <c r="L185" s="40"/>
      <c r="M185" s="188" t="s">
        <v>44</v>
      </c>
      <c r="N185" s="189" t="s">
        <v>53</v>
      </c>
      <c r="O185" s="65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2" t="s">
        <v>175</v>
      </c>
      <c r="AT185" s="192" t="s">
        <v>155</v>
      </c>
      <c r="AU185" s="192" t="s">
        <v>92</v>
      </c>
      <c r="AY185" s="17" t="s">
        <v>152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7" t="s">
        <v>90</v>
      </c>
      <c r="BK185" s="193">
        <f>ROUND(I185*H185,2)</f>
        <v>0</v>
      </c>
      <c r="BL185" s="17" t="s">
        <v>175</v>
      </c>
      <c r="BM185" s="192" t="s">
        <v>428</v>
      </c>
    </row>
    <row r="186" spans="1:65" s="12" customFormat="1" ht="25.95" customHeight="1">
      <c r="B186" s="165"/>
      <c r="C186" s="166"/>
      <c r="D186" s="167" t="s">
        <v>81</v>
      </c>
      <c r="E186" s="168" t="s">
        <v>429</v>
      </c>
      <c r="F186" s="168" t="s">
        <v>430</v>
      </c>
      <c r="G186" s="166"/>
      <c r="H186" s="166"/>
      <c r="I186" s="169"/>
      <c r="J186" s="170">
        <f>BK186</f>
        <v>0</v>
      </c>
      <c r="K186" s="166"/>
      <c r="L186" s="171"/>
      <c r="M186" s="172"/>
      <c r="N186" s="173"/>
      <c r="O186" s="173"/>
      <c r="P186" s="174">
        <f>P187+P195+P265+P286+P312+P317</f>
        <v>0</v>
      </c>
      <c r="Q186" s="173"/>
      <c r="R186" s="174">
        <f>R187+R195+R265+R286+R312+R317</f>
        <v>1.76826291</v>
      </c>
      <c r="S186" s="173"/>
      <c r="T186" s="175">
        <f>T187+T195+T265+T286+T312+T317</f>
        <v>0.5</v>
      </c>
      <c r="AR186" s="176" t="s">
        <v>92</v>
      </c>
      <c r="AT186" s="177" t="s">
        <v>81</v>
      </c>
      <c r="AU186" s="177" t="s">
        <v>82</v>
      </c>
      <c r="AY186" s="176" t="s">
        <v>152</v>
      </c>
      <c r="BK186" s="178">
        <f>BK187+BK195+BK265+BK286+BK312+BK317</f>
        <v>0</v>
      </c>
    </row>
    <row r="187" spans="1:65" s="12" customFormat="1" ht="22.8" customHeight="1">
      <c r="B187" s="165"/>
      <c r="C187" s="166"/>
      <c r="D187" s="167" t="s">
        <v>81</v>
      </c>
      <c r="E187" s="179" t="s">
        <v>431</v>
      </c>
      <c r="F187" s="179" t="s">
        <v>432</v>
      </c>
      <c r="G187" s="166"/>
      <c r="H187" s="166"/>
      <c r="I187" s="169"/>
      <c r="J187" s="180">
        <f>BK187</f>
        <v>0</v>
      </c>
      <c r="K187" s="166"/>
      <c r="L187" s="171"/>
      <c r="M187" s="172"/>
      <c r="N187" s="173"/>
      <c r="O187" s="173"/>
      <c r="P187" s="174">
        <f>SUM(P188:P194)</f>
        <v>0</v>
      </c>
      <c r="Q187" s="173"/>
      <c r="R187" s="174">
        <f>SUM(R188:R194)</f>
        <v>3.307616E-2</v>
      </c>
      <c r="S187" s="173"/>
      <c r="T187" s="175">
        <f>SUM(T188:T194)</f>
        <v>0</v>
      </c>
      <c r="AR187" s="176" t="s">
        <v>92</v>
      </c>
      <c r="AT187" s="177" t="s">
        <v>81</v>
      </c>
      <c r="AU187" s="177" t="s">
        <v>90</v>
      </c>
      <c r="AY187" s="176" t="s">
        <v>152</v>
      </c>
      <c r="BK187" s="178">
        <f>SUM(BK188:BK194)</f>
        <v>0</v>
      </c>
    </row>
    <row r="188" spans="1:65" s="2" customFormat="1" ht="24.15" customHeight="1">
      <c r="A188" s="35"/>
      <c r="B188" s="36"/>
      <c r="C188" s="181" t="s">
        <v>378</v>
      </c>
      <c r="D188" s="181" t="s">
        <v>155</v>
      </c>
      <c r="E188" s="182" t="s">
        <v>444</v>
      </c>
      <c r="F188" s="183" t="s">
        <v>445</v>
      </c>
      <c r="G188" s="184" t="s">
        <v>237</v>
      </c>
      <c r="H188" s="185">
        <v>1</v>
      </c>
      <c r="I188" s="186"/>
      <c r="J188" s="187">
        <f>ROUND(I188*H188,2)</f>
        <v>0</v>
      </c>
      <c r="K188" s="183" t="s">
        <v>209</v>
      </c>
      <c r="L188" s="40"/>
      <c r="M188" s="188" t="s">
        <v>44</v>
      </c>
      <c r="N188" s="189" t="s">
        <v>53</v>
      </c>
      <c r="O188" s="65"/>
      <c r="P188" s="190">
        <f>O188*H188</f>
        <v>0</v>
      </c>
      <c r="Q188" s="190">
        <v>9.2000000000000003E-4</v>
      </c>
      <c r="R188" s="190">
        <f>Q188*H188</f>
        <v>9.2000000000000003E-4</v>
      </c>
      <c r="S188" s="190">
        <v>0</v>
      </c>
      <c r="T188" s="19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2" t="s">
        <v>285</v>
      </c>
      <c r="AT188" s="192" t="s">
        <v>155</v>
      </c>
      <c r="AU188" s="192" t="s">
        <v>92</v>
      </c>
      <c r="AY188" s="17" t="s">
        <v>152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7" t="s">
        <v>90</v>
      </c>
      <c r="BK188" s="193">
        <f>ROUND(I188*H188,2)</f>
        <v>0</v>
      </c>
      <c r="BL188" s="17" t="s">
        <v>285</v>
      </c>
      <c r="BM188" s="192" t="s">
        <v>446</v>
      </c>
    </row>
    <row r="189" spans="1:65" s="13" customFormat="1" ht="10.199999999999999">
      <c r="B189" s="199"/>
      <c r="C189" s="200"/>
      <c r="D189" s="194" t="s">
        <v>163</v>
      </c>
      <c r="E189" s="201" t="s">
        <v>44</v>
      </c>
      <c r="F189" s="202" t="s">
        <v>90</v>
      </c>
      <c r="G189" s="200"/>
      <c r="H189" s="203">
        <v>1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163</v>
      </c>
      <c r="AU189" s="209" t="s">
        <v>92</v>
      </c>
      <c r="AV189" s="13" t="s">
        <v>92</v>
      </c>
      <c r="AW189" s="13" t="s">
        <v>42</v>
      </c>
      <c r="AX189" s="13" t="s">
        <v>90</v>
      </c>
      <c r="AY189" s="209" t="s">
        <v>152</v>
      </c>
    </row>
    <row r="190" spans="1:65" s="2" customFormat="1" ht="14.4" customHeight="1">
      <c r="A190" s="35"/>
      <c r="B190" s="36"/>
      <c r="C190" s="224" t="s">
        <v>382</v>
      </c>
      <c r="D190" s="224" t="s">
        <v>228</v>
      </c>
      <c r="E190" s="225" t="s">
        <v>448</v>
      </c>
      <c r="F190" s="226" t="s">
        <v>449</v>
      </c>
      <c r="G190" s="227" t="s">
        <v>216</v>
      </c>
      <c r="H190" s="228">
        <v>1.264</v>
      </c>
      <c r="I190" s="229"/>
      <c r="J190" s="230">
        <f>ROUND(I190*H190,2)</f>
        <v>0</v>
      </c>
      <c r="K190" s="226" t="s">
        <v>209</v>
      </c>
      <c r="L190" s="231"/>
      <c r="M190" s="232" t="s">
        <v>44</v>
      </c>
      <c r="N190" s="233" t="s">
        <v>53</v>
      </c>
      <c r="O190" s="65"/>
      <c r="P190" s="190">
        <f>O190*H190</f>
        <v>0</v>
      </c>
      <c r="Q190" s="190">
        <v>2.5440000000000001E-2</v>
      </c>
      <c r="R190" s="190">
        <f>Q190*H190</f>
        <v>3.2156160000000003E-2</v>
      </c>
      <c r="S190" s="190">
        <v>0</v>
      </c>
      <c r="T190" s="19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2" t="s">
        <v>358</v>
      </c>
      <c r="AT190" s="192" t="s">
        <v>228</v>
      </c>
      <c r="AU190" s="192" t="s">
        <v>92</v>
      </c>
      <c r="AY190" s="17" t="s">
        <v>152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7" t="s">
        <v>90</v>
      </c>
      <c r="BK190" s="193">
        <f>ROUND(I190*H190,2)</f>
        <v>0</v>
      </c>
      <c r="BL190" s="17" t="s">
        <v>285</v>
      </c>
      <c r="BM190" s="192" t="s">
        <v>450</v>
      </c>
    </row>
    <row r="191" spans="1:65" s="2" customFormat="1" ht="48">
      <c r="A191" s="35"/>
      <c r="B191" s="36"/>
      <c r="C191" s="37"/>
      <c r="D191" s="194" t="s">
        <v>161</v>
      </c>
      <c r="E191" s="37"/>
      <c r="F191" s="195" t="s">
        <v>825</v>
      </c>
      <c r="G191" s="37"/>
      <c r="H191" s="37"/>
      <c r="I191" s="196"/>
      <c r="J191" s="37"/>
      <c r="K191" s="37"/>
      <c r="L191" s="40"/>
      <c r="M191" s="197"/>
      <c r="N191" s="198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161</v>
      </c>
      <c r="AU191" s="17" t="s">
        <v>92</v>
      </c>
    </row>
    <row r="192" spans="1:65" s="13" customFormat="1" ht="10.199999999999999">
      <c r="B192" s="199"/>
      <c r="C192" s="200"/>
      <c r="D192" s="194" t="s">
        <v>163</v>
      </c>
      <c r="E192" s="201" t="s">
        <v>44</v>
      </c>
      <c r="F192" s="202" t="s">
        <v>799</v>
      </c>
      <c r="G192" s="200"/>
      <c r="H192" s="203">
        <v>1.264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163</v>
      </c>
      <c r="AU192" s="209" t="s">
        <v>92</v>
      </c>
      <c r="AV192" s="13" t="s">
        <v>92</v>
      </c>
      <c r="AW192" s="13" t="s">
        <v>42</v>
      </c>
      <c r="AX192" s="13" t="s">
        <v>90</v>
      </c>
      <c r="AY192" s="209" t="s">
        <v>152</v>
      </c>
    </row>
    <row r="193" spans="1:65" s="2" customFormat="1" ht="24.15" customHeight="1">
      <c r="A193" s="35"/>
      <c r="B193" s="36"/>
      <c r="C193" s="181" t="s">
        <v>386</v>
      </c>
      <c r="D193" s="181" t="s">
        <v>155</v>
      </c>
      <c r="E193" s="182" t="s">
        <v>454</v>
      </c>
      <c r="F193" s="183" t="s">
        <v>455</v>
      </c>
      <c r="G193" s="184" t="s">
        <v>408</v>
      </c>
      <c r="H193" s="185">
        <v>3.3000000000000002E-2</v>
      </c>
      <c r="I193" s="186"/>
      <c r="J193" s="187">
        <f>ROUND(I193*H193,2)</f>
        <v>0</v>
      </c>
      <c r="K193" s="183" t="s">
        <v>209</v>
      </c>
      <c r="L193" s="40"/>
      <c r="M193" s="188" t="s">
        <v>44</v>
      </c>
      <c r="N193" s="189" t="s">
        <v>53</v>
      </c>
      <c r="O193" s="65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2" t="s">
        <v>285</v>
      </c>
      <c r="AT193" s="192" t="s">
        <v>155</v>
      </c>
      <c r="AU193" s="192" t="s">
        <v>92</v>
      </c>
      <c r="AY193" s="17" t="s">
        <v>152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7" t="s">
        <v>90</v>
      </c>
      <c r="BK193" s="193">
        <f>ROUND(I193*H193,2)</f>
        <v>0</v>
      </c>
      <c r="BL193" s="17" t="s">
        <v>285</v>
      </c>
      <c r="BM193" s="192" t="s">
        <v>456</v>
      </c>
    </row>
    <row r="194" spans="1:65" s="2" customFormat="1" ht="24.15" customHeight="1">
      <c r="A194" s="35"/>
      <c r="B194" s="36"/>
      <c r="C194" s="181" t="s">
        <v>390</v>
      </c>
      <c r="D194" s="181" t="s">
        <v>155</v>
      </c>
      <c r="E194" s="182" t="s">
        <v>458</v>
      </c>
      <c r="F194" s="183" t="s">
        <v>459</v>
      </c>
      <c r="G194" s="184" t="s">
        <v>408</v>
      </c>
      <c r="H194" s="185">
        <v>3.3000000000000002E-2</v>
      </c>
      <c r="I194" s="186"/>
      <c r="J194" s="187">
        <f>ROUND(I194*H194,2)</f>
        <v>0</v>
      </c>
      <c r="K194" s="183" t="s">
        <v>209</v>
      </c>
      <c r="L194" s="40"/>
      <c r="M194" s="188" t="s">
        <v>44</v>
      </c>
      <c r="N194" s="189" t="s">
        <v>53</v>
      </c>
      <c r="O194" s="65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2" t="s">
        <v>285</v>
      </c>
      <c r="AT194" s="192" t="s">
        <v>155</v>
      </c>
      <c r="AU194" s="192" t="s">
        <v>92</v>
      </c>
      <c r="AY194" s="17" t="s">
        <v>152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7" t="s">
        <v>90</v>
      </c>
      <c r="BK194" s="193">
        <f>ROUND(I194*H194,2)</f>
        <v>0</v>
      </c>
      <c r="BL194" s="17" t="s">
        <v>285</v>
      </c>
      <c r="BM194" s="192" t="s">
        <v>460</v>
      </c>
    </row>
    <row r="195" spans="1:65" s="12" customFormat="1" ht="22.8" customHeight="1">
      <c r="B195" s="165"/>
      <c r="C195" s="166"/>
      <c r="D195" s="167" t="s">
        <v>81</v>
      </c>
      <c r="E195" s="179" t="s">
        <v>461</v>
      </c>
      <c r="F195" s="179" t="s">
        <v>462</v>
      </c>
      <c r="G195" s="166"/>
      <c r="H195" s="166"/>
      <c r="I195" s="169"/>
      <c r="J195" s="180">
        <f>BK195</f>
        <v>0</v>
      </c>
      <c r="K195" s="166"/>
      <c r="L195" s="171"/>
      <c r="M195" s="172"/>
      <c r="N195" s="173"/>
      <c r="O195" s="173"/>
      <c r="P195" s="174">
        <f>SUM(P196:P264)</f>
        <v>0</v>
      </c>
      <c r="Q195" s="173"/>
      <c r="R195" s="174">
        <f>SUM(R196:R264)</f>
        <v>0.84238290000000005</v>
      </c>
      <c r="S195" s="173"/>
      <c r="T195" s="175">
        <f>SUM(T196:T264)</f>
        <v>0.5</v>
      </c>
      <c r="AR195" s="176" t="s">
        <v>92</v>
      </c>
      <c r="AT195" s="177" t="s">
        <v>81</v>
      </c>
      <c r="AU195" s="177" t="s">
        <v>90</v>
      </c>
      <c r="AY195" s="176" t="s">
        <v>152</v>
      </c>
      <c r="BK195" s="178">
        <f>SUM(BK196:BK264)</f>
        <v>0</v>
      </c>
    </row>
    <row r="196" spans="1:65" s="2" customFormat="1" ht="14.4" customHeight="1">
      <c r="A196" s="35"/>
      <c r="B196" s="36"/>
      <c r="C196" s="181" t="s">
        <v>126</v>
      </c>
      <c r="D196" s="181" t="s">
        <v>155</v>
      </c>
      <c r="E196" s="182" t="s">
        <v>464</v>
      </c>
      <c r="F196" s="183" t="s">
        <v>465</v>
      </c>
      <c r="G196" s="184" t="s">
        <v>225</v>
      </c>
      <c r="H196" s="185">
        <v>8.39</v>
      </c>
      <c r="I196" s="186"/>
      <c r="J196" s="187">
        <f>ROUND(I196*H196,2)</f>
        <v>0</v>
      </c>
      <c r="K196" s="183" t="s">
        <v>209</v>
      </c>
      <c r="L196" s="40"/>
      <c r="M196" s="188" t="s">
        <v>44</v>
      </c>
      <c r="N196" s="189" t="s">
        <v>53</v>
      </c>
      <c r="O196" s="65"/>
      <c r="P196" s="190">
        <f>O196*H196</f>
        <v>0</v>
      </c>
      <c r="Q196" s="190">
        <v>2.3000000000000001E-4</v>
      </c>
      <c r="R196" s="190">
        <f>Q196*H196</f>
        <v>1.9297000000000001E-3</v>
      </c>
      <c r="S196" s="190">
        <v>0</v>
      </c>
      <c r="T196" s="19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2" t="s">
        <v>285</v>
      </c>
      <c r="AT196" s="192" t="s">
        <v>155</v>
      </c>
      <c r="AU196" s="192" t="s">
        <v>92</v>
      </c>
      <c r="AY196" s="17" t="s">
        <v>152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7" t="s">
        <v>90</v>
      </c>
      <c r="BK196" s="193">
        <f>ROUND(I196*H196,2)</f>
        <v>0</v>
      </c>
      <c r="BL196" s="17" t="s">
        <v>285</v>
      </c>
      <c r="BM196" s="192" t="s">
        <v>466</v>
      </c>
    </row>
    <row r="197" spans="1:65" s="13" customFormat="1" ht="10.199999999999999">
      <c r="B197" s="199"/>
      <c r="C197" s="200"/>
      <c r="D197" s="194" t="s">
        <v>163</v>
      </c>
      <c r="E197" s="201" t="s">
        <v>44</v>
      </c>
      <c r="F197" s="202" t="s">
        <v>826</v>
      </c>
      <c r="G197" s="200"/>
      <c r="H197" s="203">
        <v>1.075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163</v>
      </c>
      <c r="AU197" s="209" t="s">
        <v>92</v>
      </c>
      <c r="AV197" s="13" t="s">
        <v>92</v>
      </c>
      <c r="AW197" s="13" t="s">
        <v>42</v>
      </c>
      <c r="AX197" s="13" t="s">
        <v>82</v>
      </c>
      <c r="AY197" s="209" t="s">
        <v>152</v>
      </c>
    </row>
    <row r="198" spans="1:65" s="13" customFormat="1" ht="10.199999999999999">
      <c r="B198" s="199"/>
      <c r="C198" s="200"/>
      <c r="D198" s="194" t="s">
        <v>163</v>
      </c>
      <c r="E198" s="201" t="s">
        <v>44</v>
      </c>
      <c r="F198" s="202" t="s">
        <v>827</v>
      </c>
      <c r="G198" s="200"/>
      <c r="H198" s="203">
        <v>3.395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163</v>
      </c>
      <c r="AU198" s="209" t="s">
        <v>92</v>
      </c>
      <c r="AV198" s="13" t="s">
        <v>92</v>
      </c>
      <c r="AW198" s="13" t="s">
        <v>42</v>
      </c>
      <c r="AX198" s="13" t="s">
        <v>82</v>
      </c>
      <c r="AY198" s="209" t="s">
        <v>152</v>
      </c>
    </row>
    <row r="199" spans="1:65" s="13" customFormat="1" ht="10.199999999999999">
      <c r="B199" s="199"/>
      <c r="C199" s="200"/>
      <c r="D199" s="194" t="s">
        <v>163</v>
      </c>
      <c r="E199" s="201" t="s">
        <v>44</v>
      </c>
      <c r="F199" s="202" t="s">
        <v>828</v>
      </c>
      <c r="G199" s="200"/>
      <c r="H199" s="203">
        <v>3.92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163</v>
      </c>
      <c r="AU199" s="209" t="s">
        <v>92</v>
      </c>
      <c r="AV199" s="13" t="s">
        <v>92</v>
      </c>
      <c r="AW199" s="13" t="s">
        <v>42</v>
      </c>
      <c r="AX199" s="13" t="s">
        <v>82</v>
      </c>
      <c r="AY199" s="209" t="s">
        <v>152</v>
      </c>
    </row>
    <row r="200" spans="1:65" s="14" customFormat="1" ht="10.199999999999999">
      <c r="B200" s="213"/>
      <c r="C200" s="214"/>
      <c r="D200" s="194" t="s">
        <v>163</v>
      </c>
      <c r="E200" s="215" t="s">
        <v>44</v>
      </c>
      <c r="F200" s="216" t="s">
        <v>213</v>
      </c>
      <c r="G200" s="214"/>
      <c r="H200" s="217">
        <v>8.39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163</v>
      </c>
      <c r="AU200" s="223" t="s">
        <v>92</v>
      </c>
      <c r="AV200" s="14" t="s">
        <v>175</v>
      </c>
      <c r="AW200" s="14" t="s">
        <v>42</v>
      </c>
      <c r="AX200" s="14" t="s">
        <v>90</v>
      </c>
      <c r="AY200" s="223" t="s">
        <v>152</v>
      </c>
    </row>
    <row r="201" spans="1:65" s="2" customFormat="1" ht="14.4" customHeight="1">
      <c r="A201" s="35"/>
      <c r="B201" s="36"/>
      <c r="C201" s="224" t="s">
        <v>397</v>
      </c>
      <c r="D201" s="224" t="s">
        <v>228</v>
      </c>
      <c r="E201" s="225" t="s">
        <v>829</v>
      </c>
      <c r="F201" s="226" t="s">
        <v>830</v>
      </c>
      <c r="G201" s="227" t="s">
        <v>225</v>
      </c>
      <c r="H201" s="228">
        <v>1.075</v>
      </c>
      <c r="I201" s="229"/>
      <c r="J201" s="230">
        <f>ROUND(I201*H201,2)</f>
        <v>0</v>
      </c>
      <c r="K201" s="226" t="s">
        <v>44</v>
      </c>
      <c r="L201" s="231"/>
      <c r="M201" s="232" t="s">
        <v>44</v>
      </c>
      <c r="N201" s="233" t="s">
        <v>53</v>
      </c>
      <c r="O201" s="65"/>
      <c r="P201" s="190">
        <f>O201*H201</f>
        <v>0</v>
      </c>
      <c r="Q201" s="190">
        <v>6.1999999999999998E-3</v>
      </c>
      <c r="R201" s="190">
        <f>Q201*H201</f>
        <v>6.6649999999999999E-3</v>
      </c>
      <c r="S201" s="190">
        <v>0</v>
      </c>
      <c r="T201" s="19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2" t="s">
        <v>358</v>
      </c>
      <c r="AT201" s="192" t="s">
        <v>228</v>
      </c>
      <c r="AU201" s="192" t="s">
        <v>92</v>
      </c>
      <c r="AY201" s="17" t="s">
        <v>152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7" t="s">
        <v>90</v>
      </c>
      <c r="BK201" s="193">
        <f>ROUND(I201*H201,2)</f>
        <v>0</v>
      </c>
      <c r="BL201" s="17" t="s">
        <v>285</v>
      </c>
      <c r="BM201" s="192" t="s">
        <v>471</v>
      </c>
    </row>
    <row r="202" spans="1:65" s="2" customFormat="1" ht="19.2">
      <c r="A202" s="35"/>
      <c r="B202" s="36"/>
      <c r="C202" s="37"/>
      <c r="D202" s="194" t="s">
        <v>161</v>
      </c>
      <c r="E202" s="37"/>
      <c r="F202" s="195" t="s">
        <v>831</v>
      </c>
      <c r="G202" s="37"/>
      <c r="H202" s="37"/>
      <c r="I202" s="196"/>
      <c r="J202" s="37"/>
      <c r="K202" s="37"/>
      <c r="L202" s="40"/>
      <c r="M202" s="197"/>
      <c r="N202" s="198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161</v>
      </c>
      <c r="AU202" s="17" t="s">
        <v>92</v>
      </c>
    </row>
    <row r="203" spans="1:65" s="13" customFormat="1" ht="10.199999999999999">
      <c r="B203" s="199"/>
      <c r="C203" s="200"/>
      <c r="D203" s="194" t="s">
        <v>163</v>
      </c>
      <c r="E203" s="201" t="s">
        <v>44</v>
      </c>
      <c r="F203" s="202" t="s">
        <v>832</v>
      </c>
      <c r="G203" s="200"/>
      <c r="H203" s="203">
        <v>1.075</v>
      </c>
      <c r="I203" s="204"/>
      <c r="J203" s="200"/>
      <c r="K203" s="200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163</v>
      </c>
      <c r="AU203" s="209" t="s">
        <v>92</v>
      </c>
      <c r="AV203" s="13" t="s">
        <v>92</v>
      </c>
      <c r="AW203" s="13" t="s">
        <v>42</v>
      </c>
      <c r="AX203" s="13" t="s">
        <v>90</v>
      </c>
      <c r="AY203" s="209" t="s">
        <v>152</v>
      </c>
    </row>
    <row r="204" spans="1:65" s="2" customFormat="1" ht="14.4" customHeight="1">
      <c r="A204" s="35"/>
      <c r="B204" s="36"/>
      <c r="C204" s="224" t="s">
        <v>405</v>
      </c>
      <c r="D204" s="224" t="s">
        <v>228</v>
      </c>
      <c r="E204" s="225" t="s">
        <v>833</v>
      </c>
      <c r="F204" s="226" t="s">
        <v>834</v>
      </c>
      <c r="G204" s="227" t="s">
        <v>225</v>
      </c>
      <c r="H204" s="228">
        <v>3.395</v>
      </c>
      <c r="I204" s="229"/>
      <c r="J204" s="230">
        <f>ROUND(I204*H204,2)</f>
        <v>0</v>
      </c>
      <c r="K204" s="226" t="s">
        <v>44</v>
      </c>
      <c r="L204" s="231"/>
      <c r="M204" s="232" t="s">
        <v>44</v>
      </c>
      <c r="N204" s="233" t="s">
        <v>53</v>
      </c>
      <c r="O204" s="65"/>
      <c r="P204" s="190">
        <f>O204*H204</f>
        <v>0</v>
      </c>
      <c r="Q204" s="190">
        <v>6.1999999999999998E-3</v>
      </c>
      <c r="R204" s="190">
        <f>Q204*H204</f>
        <v>2.1048999999999998E-2</v>
      </c>
      <c r="S204" s="190">
        <v>0</v>
      </c>
      <c r="T204" s="19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2" t="s">
        <v>358</v>
      </c>
      <c r="AT204" s="192" t="s">
        <v>228</v>
      </c>
      <c r="AU204" s="192" t="s">
        <v>92</v>
      </c>
      <c r="AY204" s="17" t="s">
        <v>152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7" t="s">
        <v>90</v>
      </c>
      <c r="BK204" s="193">
        <f>ROUND(I204*H204,2)</f>
        <v>0</v>
      </c>
      <c r="BL204" s="17" t="s">
        <v>285</v>
      </c>
      <c r="BM204" s="192" t="s">
        <v>835</v>
      </c>
    </row>
    <row r="205" spans="1:65" s="2" customFormat="1" ht="19.2">
      <c r="A205" s="35"/>
      <c r="B205" s="36"/>
      <c r="C205" s="37"/>
      <c r="D205" s="194" t="s">
        <v>161</v>
      </c>
      <c r="E205" s="37"/>
      <c r="F205" s="195" t="s">
        <v>836</v>
      </c>
      <c r="G205" s="37"/>
      <c r="H205" s="37"/>
      <c r="I205" s="196"/>
      <c r="J205" s="37"/>
      <c r="K205" s="37"/>
      <c r="L205" s="40"/>
      <c r="M205" s="197"/>
      <c r="N205" s="198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161</v>
      </c>
      <c r="AU205" s="17" t="s">
        <v>92</v>
      </c>
    </row>
    <row r="206" spans="1:65" s="13" customFormat="1" ht="10.199999999999999">
      <c r="B206" s="199"/>
      <c r="C206" s="200"/>
      <c r="D206" s="194" t="s">
        <v>163</v>
      </c>
      <c r="E206" s="201" t="s">
        <v>44</v>
      </c>
      <c r="F206" s="202" t="s">
        <v>837</v>
      </c>
      <c r="G206" s="200"/>
      <c r="H206" s="203">
        <v>3.395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163</v>
      </c>
      <c r="AU206" s="209" t="s">
        <v>92</v>
      </c>
      <c r="AV206" s="13" t="s">
        <v>92</v>
      </c>
      <c r="AW206" s="13" t="s">
        <v>42</v>
      </c>
      <c r="AX206" s="13" t="s">
        <v>90</v>
      </c>
      <c r="AY206" s="209" t="s">
        <v>152</v>
      </c>
    </row>
    <row r="207" spans="1:65" s="2" customFormat="1" ht="14.4" customHeight="1">
      <c r="A207" s="35"/>
      <c r="B207" s="36"/>
      <c r="C207" s="224" t="s">
        <v>410</v>
      </c>
      <c r="D207" s="224" t="s">
        <v>228</v>
      </c>
      <c r="E207" s="225" t="s">
        <v>838</v>
      </c>
      <c r="F207" s="226" t="s">
        <v>839</v>
      </c>
      <c r="G207" s="227" t="s">
        <v>225</v>
      </c>
      <c r="H207" s="228">
        <v>3.92</v>
      </c>
      <c r="I207" s="229"/>
      <c r="J207" s="230">
        <f>ROUND(I207*H207,2)</f>
        <v>0</v>
      </c>
      <c r="K207" s="226" t="s">
        <v>44</v>
      </c>
      <c r="L207" s="231"/>
      <c r="M207" s="232" t="s">
        <v>44</v>
      </c>
      <c r="N207" s="233" t="s">
        <v>53</v>
      </c>
      <c r="O207" s="65"/>
      <c r="P207" s="190">
        <f>O207*H207</f>
        <v>0</v>
      </c>
      <c r="Q207" s="190">
        <v>6.1999999999999998E-3</v>
      </c>
      <c r="R207" s="190">
        <f>Q207*H207</f>
        <v>2.4303999999999999E-2</v>
      </c>
      <c r="S207" s="190">
        <v>0</v>
      </c>
      <c r="T207" s="19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2" t="s">
        <v>358</v>
      </c>
      <c r="AT207" s="192" t="s">
        <v>228</v>
      </c>
      <c r="AU207" s="192" t="s">
        <v>92</v>
      </c>
      <c r="AY207" s="17" t="s">
        <v>152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7" t="s">
        <v>90</v>
      </c>
      <c r="BK207" s="193">
        <f>ROUND(I207*H207,2)</f>
        <v>0</v>
      </c>
      <c r="BL207" s="17" t="s">
        <v>285</v>
      </c>
      <c r="BM207" s="192" t="s">
        <v>840</v>
      </c>
    </row>
    <row r="208" spans="1:65" s="2" customFormat="1" ht="19.2">
      <c r="A208" s="35"/>
      <c r="B208" s="36"/>
      <c r="C208" s="37"/>
      <c r="D208" s="194" t="s">
        <v>161</v>
      </c>
      <c r="E208" s="37"/>
      <c r="F208" s="195" t="s">
        <v>841</v>
      </c>
      <c r="G208" s="37"/>
      <c r="H208" s="37"/>
      <c r="I208" s="196"/>
      <c r="J208" s="37"/>
      <c r="K208" s="37"/>
      <c r="L208" s="40"/>
      <c r="M208" s="197"/>
      <c r="N208" s="198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161</v>
      </c>
      <c r="AU208" s="17" t="s">
        <v>92</v>
      </c>
    </row>
    <row r="209" spans="1:65" s="13" customFormat="1" ht="10.199999999999999">
      <c r="B209" s="199"/>
      <c r="C209" s="200"/>
      <c r="D209" s="194" t="s">
        <v>163</v>
      </c>
      <c r="E209" s="201" t="s">
        <v>44</v>
      </c>
      <c r="F209" s="202" t="s">
        <v>842</v>
      </c>
      <c r="G209" s="200"/>
      <c r="H209" s="203">
        <v>3.92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163</v>
      </c>
      <c r="AU209" s="209" t="s">
        <v>92</v>
      </c>
      <c r="AV209" s="13" t="s">
        <v>92</v>
      </c>
      <c r="AW209" s="13" t="s">
        <v>42</v>
      </c>
      <c r="AX209" s="13" t="s">
        <v>90</v>
      </c>
      <c r="AY209" s="209" t="s">
        <v>152</v>
      </c>
    </row>
    <row r="210" spans="1:65" s="2" customFormat="1" ht="14.4" customHeight="1">
      <c r="A210" s="35"/>
      <c r="B210" s="36"/>
      <c r="C210" s="181" t="s">
        <v>414</v>
      </c>
      <c r="D210" s="181" t="s">
        <v>155</v>
      </c>
      <c r="E210" s="182" t="s">
        <v>475</v>
      </c>
      <c r="F210" s="183" t="s">
        <v>476</v>
      </c>
      <c r="G210" s="184" t="s">
        <v>216</v>
      </c>
      <c r="H210" s="185">
        <v>1.77</v>
      </c>
      <c r="I210" s="186"/>
      <c r="J210" s="187">
        <f>ROUND(I210*H210,2)</f>
        <v>0</v>
      </c>
      <c r="K210" s="183" t="s">
        <v>209</v>
      </c>
      <c r="L210" s="40"/>
      <c r="M210" s="188" t="s">
        <v>44</v>
      </c>
      <c r="N210" s="189" t="s">
        <v>53</v>
      </c>
      <c r="O210" s="65"/>
      <c r="P210" s="190">
        <f>O210*H210</f>
        <v>0</v>
      </c>
      <c r="Q210" s="190">
        <v>4.8999999999999998E-4</v>
      </c>
      <c r="R210" s="190">
        <f>Q210*H210</f>
        <v>8.6729999999999999E-4</v>
      </c>
      <c r="S210" s="190">
        <v>0</v>
      </c>
      <c r="T210" s="19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2" t="s">
        <v>285</v>
      </c>
      <c r="AT210" s="192" t="s">
        <v>155</v>
      </c>
      <c r="AU210" s="192" t="s">
        <v>92</v>
      </c>
      <c r="AY210" s="17" t="s">
        <v>152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7" t="s">
        <v>90</v>
      </c>
      <c r="BK210" s="193">
        <f>ROUND(I210*H210,2)</f>
        <v>0</v>
      </c>
      <c r="BL210" s="17" t="s">
        <v>285</v>
      </c>
      <c r="BM210" s="192" t="s">
        <v>477</v>
      </c>
    </row>
    <row r="211" spans="1:65" s="13" customFormat="1" ht="10.199999999999999">
      <c r="B211" s="199"/>
      <c r="C211" s="200"/>
      <c r="D211" s="194" t="s">
        <v>163</v>
      </c>
      <c r="E211" s="201" t="s">
        <v>44</v>
      </c>
      <c r="F211" s="202" t="s">
        <v>843</v>
      </c>
      <c r="G211" s="200"/>
      <c r="H211" s="203">
        <v>1.415</v>
      </c>
      <c r="I211" s="204"/>
      <c r="J211" s="200"/>
      <c r="K211" s="200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163</v>
      </c>
      <c r="AU211" s="209" t="s">
        <v>92</v>
      </c>
      <c r="AV211" s="13" t="s">
        <v>92</v>
      </c>
      <c r="AW211" s="13" t="s">
        <v>42</v>
      </c>
      <c r="AX211" s="13" t="s">
        <v>82</v>
      </c>
      <c r="AY211" s="209" t="s">
        <v>152</v>
      </c>
    </row>
    <row r="212" spans="1:65" s="13" customFormat="1" ht="10.199999999999999">
      <c r="B212" s="199"/>
      <c r="C212" s="200"/>
      <c r="D212" s="194" t="s">
        <v>163</v>
      </c>
      <c r="E212" s="201" t="s">
        <v>44</v>
      </c>
      <c r="F212" s="202" t="s">
        <v>844</v>
      </c>
      <c r="G212" s="200"/>
      <c r="H212" s="203">
        <v>0.35499999999999998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163</v>
      </c>
      <c r="AU212" s="209" t="s">
        <v>92</v>
      </c>
      <c r="AV212" s="13" t="s">
        <v>92</v>
      </c>
      <c r="AW212" s="13" t="s">
        <v>42</v>
      </c>
      <c r="AX212" s="13" t="s">
        <v>82</v>
      </c>
      <c r="AY212" s="209" t="s">
        <v>152</v>
      </c>
    </row>
    <row r="213" spans="1:65" s="14" customFormat="1" ht="10.199999999999999">
      <c r="B213" s="213"/>
      <c r="C213" s="214"/>
      <c r="D213" s="194" t="s">
        <v>163</v>
      </c>
      <c r="E213" s="215" t="s">
        <v>44</v>
      </c>
      <c r="F213" s="216" t="s">
        <v>213</v>
      </c>
      <c r="G213" s="214"/>
      <c r="H213" s="217">
        <v>1.77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163</v>
      </c>
      <c r="AU213" s="223" t="s">
        <v>92</v>
      </c>
      <c r="AV213" s="14" t="s">
        <v>175</v>
      </c>
      <c r="AW213" s="14" t="s">
        <v>42</v>
      </c>
      <c r="AX213" s="14" t="s">
        <v>90</v>
      </c>
      <c r="AY213" s="223" t="s">
        <v>152</v>
      </c>
    </row>
    <row r="214" spans="1:65" s="2" customFormat="1" ht="14.4" customHeight="1">
      <c r="A214" s="35"/>
      <c r="B214" s="36"/>
      <c r="C214" s="224" t="s">
        <v>418</v>
      </c>
      <c r="D214" s="224" t="s">
        <v>228</v>
      </c>
      <c r="E214" s="225" t="s">
        <v>481</v>
      </c>
      <c r="F214" s="226" t="s">
        <v>845</v>
      </c>
      <c r="G214" s="227" t="s">
        <v>216</v>
      </c>
      <c r="H214" s="228">
        <v>1.415</v>
      </c>
      <c r="I214" s="229"/>
      <c r="J214" s="230">
        <f>ROUND(I214*H214,2)</f>
        <v>0</v>
      </c>
      <c r="K214" s="226" t="s">
        <v>44</v>
      </c>
      <c r="L214" s="231"/>
      <c r="M214" s="232" t="s">
        <v>44</v>
      </c>
      <c r="N214" s="233" t="s">
        <v>53</v>
      </c>
      <c r="O214" s="65"/>
      <c r="P214" s="190">
        <f>O214*H214</f>
        <v>0</v>
      </c>
      <c r="Q214" s="190">
        <v>1.46E-2</v>
      </c>
      <c r="R214" s="190">
        <f>Q214*H214</f>
        <v>2.0659E-2</v>
      </c>
      <c r="S214" s="190">
        <v>0</v>
      </c>
      <c r="T214" s="19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2" t="s">
        <v>358</v>
      </c>
      <c r="AT214" s="192" t="s">
        <v>228</v>
      </c>
      <c r="AU214" s="192" t="s">
        <v>92</v>
      </c>
      <c r="AY214" s="17" t="s">
        <v>152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7" t="s">
        <v>90</v>
      </c>
      <c r="BK214" s="193">
        <f>ROUND(I214*H214,2)</f>
        <v>0</v>
      </c>
      <c r="BL214" s="17" t="s">
        <v>285</v>
      </c>
      <c r="BM214" s="192" t="s">
        <v>483</v>
      </c>
    </row>
    <row r="215" spans="1:65" s="2" customFormat="1" ht="19.2">
      <c r="A215" s="35"/>
      <c r="B215" s="36"/>
      <c r="C215" s="37"/>
      <c r="D215" s="194" t="s">
        <v>161</v>
      </c>
      <c r="E215" s="37"/>
      <c r="F215" s="195" t="s">
        <v>484</v>
      </c>
      <c r="G215" s="37"/>
      <c r="H215" s="37"/>
      <c r="I215" s="196"/>
      <c r="J215" s="37"/>
      <c r="K215" s="37"/>
      <c r="L215" s="40"/>
      <c r="M215" s="197"/>
      <c r="N215" s="198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161</v>
      </c>
      <c r="AU215" s="17" t="s">
        <v>92</v>
      </c>
    </row>
    <row r="216" spans="1:65" s="13" customFormat="1" ht="10.199999999999999">
      <c r="B216" s="199"/>
      <c r="C216" s="200"/>
      <c r="D216" s="194" t="s">
        <v>163</v>
      </c>
      <c r="E216" s="201" t="s">
        <v>44</v>
      </c>
      <c r="F216" s="202" t="s">
        <v>846</v>
      </c>
      <c r="G216" s="200"/>
      <c r="H216" s="203">
        <v>1.415</v>
      </c>
      <c r="I216" s="204"/>
      <c r="J216" s="200"/>
      <c r="K216" s="200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163</v>
      </c>
      <c r="AU216" s="209" t="s">
        <v>92</v>
      </c>
      <c r="AV216" s="13" t="s">
        <v>92</v>
      </c>
      <c r="AW216" s="13" t="s">
        <v>42</v>
      </c>
      <c r="AX216" s="13" t="s">
        <v>90</v>
      </c>
      <c r="AY216" s="209" t="s">
        <v>152</v>
      </c>
    </row>
    <row r="217" spans="1:65" s="2" customFormat="1" ht="14.4" customHeight="1">
      <c r="A217" s="35"/>
      <c r="B217" s="36"/>
      <c r="C217" s="224" t="s">
        <v>425</v>
      </c>
      <c r="D217" s="224" t="s">
        <v>228</v>
      </c>
      <c r="E217" s="225" t="s">
        <v>487</v>
      </c>
      <c r="F217" s="226" t="s">
        <v>488</v>
      </c>
      <c r="G217" s="227" t="s">
        <v>216</v>
      </c>
      <c r="H217" s="228">
        <v>0.35499999999999998</v>
      </c>
      <c r="I217" s="229"/>
      <c r="J217" s="230">
        <f>ROUND(I217*H217,2)</f>
        <v>0</v>
      </c>
      <c r="K217" s="226" t="s">
        <v>44</v>
      </c>
      <c r="L217" s="231"/>
      <c r="M217" s="232" t="s">
        <v>44</v>
      </c>
      <c r="N217" s="233" t="s">
        <v>53</v>
      </c>
      <c r="O217" s="65"/>
      <c r="P217" s="190">
        <f>O217*H217</f>
        <v>0</v>
      </c>
      <c r="Q217" s="190">
        <v>1.46E-2</v>
      </c>
      <c r="R217" s="190">
        <f>Q217*H217</f>
        <v>5.1830000000000001E-3</v>
      </c>
      <c r="S217" s="190">
        <v>0</v>
      </c>
      <c r="T217" s="19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2" t="s">
        <v>358</v>
      </c>
      <c r="AT217" s="192" t="s">
        <v>228</v>
      </c>
      <c r="AU217" s="192" t="s">
        <v>92</v>
      </c>
      <c r="AY217" s="17" t="s">
        <v>152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7" t="s">
        <v>90</v>
      </c>
      <c r="BK217" s="193">
        <f>ROUND(I217*H217,2)</f>
        <v>0</v>
      </c>
      <c r="BL217" s="17" t="s">
        <v>285</v>
      </c>
      <c r="BM217" s="192" t="s">
        <v>489</v>
      </c>
    </row>
    <row r="218" spans="1:65" s="2" customFormat="1" ht="19.2">
      <c r="A218" s="35"/>
      <c r="B218" s="36"/>
      <c r="C218" s="37"/>
      <c r="D218" s="194" t="s">
        <v>161</v>
      </c>
      <c r="E218" s="37"/>
      <c r="F218" s="195" t="s">
        <v>490</v>
      </c>
      <c r="G218" s="37"/>
      <c r="H218" s="37"/>
      <c r="I218" s="196"/>
      <c r="J218" s="37"/>
      <c r="K218" s="37"/>
      <c r="L218" s="40"/>
      <c r="M218" s="197"/>
      <c r="N218" s="198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161</v>
      </c>
      <c r="AU218" s="17" t="s">
        <v>92</v>
      </c>
    </row>
    <row r="219" spans="1:65" s="13" customFormat="1" ht="10.199999999999999">
      <c r="B219" s="199"/>
      <c r="C219" s="200"/>
      <c r="D219" s="194" t="s">
        <v>163</v>
      </c>
      <c r="E219" s="201" t="s">
        <v>44</v>
      </c>
      <c r="F219" s="202" t="s">
        <v>847</v>
      </c>
      <c r="G219" s="200"/>
      <c r="H219" s="203">
        <v>0.35499999999999998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163</v>
      </c>
      <c r="AU219" s="209" t="s">
        <v>92</v>
      </c>
      <c r="AV219" s="13" t="s">
        <v>92</v>
      </c>
      <c r="AW219" s="13" t="s">
        <v>42</v>
      </c>
      <c r="AX219" s="13" t="s">
        <v>90</v>
      </c>
      <c r="AY219" s="209" t="s">
        <v>152</v>
      </c>
    </row>
    <row r="220" spans="1:65" s="2" customFormat="1" ht="14.4" customHeight="1">
      <c r="A220" s="35"/>
      <c r="B220" s="36"/>
      <c r="C220" s="181" t="s">
        <v>433</v>
      </c>
      <c r="D220" s="181" t="s">
        <v>155</v>
      </c>
      <c r="E220" s="182" t="s">
        <v>493</v>
      </c>
      <c r="F220" s="183" t="s">
        <v>494</v>
      </c>
      <c r="G220" s="184" t="s">
        <v>225</v>
      </c>
      <c r="H220" s="185">
        <v>5.4969999999999999</v>
      </c>
      <c r="I220" s="186"/>
      <c r="J220" s="187">
        <f>ROUND(I220*H220,2)</f>
        <v>0</v>
      </c>
      <c r="K220" s="183" t="s">
        <v>209</v>
      </c>
      <c r="L220" s="40"/>
      <c r="M220" s="188" t="s">
        <v>44</v>
      </c>
      <c r="N220" s="189" t="s">
        <v>53</v>
      </c>
      <c r="O220" s="65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2" t="s">
        <v>285</v>
      </c>
      <c r="AT220" s="192" t="s">
        <v>155</v>
      </c>
      <c r="AU220" s="192" t="s">
        <v>92</v>
      </c>
      <c r="AY220" s="17" t="s">
        <v>152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7" t="s">
        <v>90</v>
      </c>
      <c r="BK220" s="193">
        <f>ROUND(I220*H220,2)</f>
        <v>0</v>
      </c>
      <c r="BL220" s="17" t="s">
        <v>285</v>
      </c>
      <c r="BM220" s="192" t="s">
        <v>495</v>
      </c>
    </row>
    <row r="221" spans="1:65" s="13" customFormat="1" ht="10.199999999999999">
      <c r="B221" s="199"/>
      <c r="C221" s="200"/>
      <c r="D221" s="194" t="s">
        <v>163</v>
      </c>
      <c r="E221" s="201" t="s">
        <v>44</v>
      </c>
      <c r="F221" s="202" t="s">
        <v>848</v>
      </c>
      <c r="G221" s="200"/>
      <c r="H221" s="203">
        <v>4.76</v>
      </c>
      <c r="I221" s="204"/>
      <c r="J221" s="200"/>
      <c r="K221" s="200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163</v>
      </c>
      <c r="AU221" s="209" t="s">
        <v>92</v>
      </c>
      <c r="AV221" s="13" t="s">
        <v>92</v>
      </c>
      <c r="AW221" s="13" t="s">
        <v>42</v>
      </c>
      <c r="AX221" s="13" t="s">
        <v>82</v>
      </c>
      <c r="AY221" s="209" t="s">
        <v>152</v>
      </c>
    </row>
    <row r="222" spans="1:65" s="13" customFormat="1" ht="10.199999999999999">
      <c r="B222" s="199"/>
      <c r="C222" s="200"/>
      <c r="D222" s="194" t="s">
        <v>163</v>
      </c>
      <c r="E222" s="201" t="s">
        <v>44</v>
      </c>
      <c r="F222" s="202" t="s">
        <v>849</v>
      </c>
      <c r="G222" s="200"/>
      <c r="H222" s="203">
        <v>0.73699999999999999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163</v>
      </c>
      <c r="AU222" s="209" t="s">
        <v>92</v>
      </c>
      <c r="AV222" s="13" t="s">
        <v>92</v>
      </c>
      <c r="AW222" s="13" t="s">
        <v>42</v>
      </c>
      <c r="AX222" s="13" t="s">
        <v>82</v>
      </c>
      <c r="AY222" s="209" t="s">
        <v>152</v>
      </c>
    </row>
    <row r="223" spans="1:65" s="14" customFormat="1" ht="10.199999999999999">
      <c r="B223" s="213"/>
      <c r="C223" s="214"/>
      <c r="D223" s="194" t="s">
        <v>163</v>
      </c>
      <c r="E223" s="215" t="s">
        <v>44</v>
      </c>
      <c r="F223" s="216" t="s">
        <v>213</v>
      </c>
      <c r="G223" s="214"/>
      <c r="H223" s="217">
        <v>5.4969999999999999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163</v>
      </c>
      <c r="AU223" s="223" t="s">
        <v>92</v>
      </c>
      <c r="AV223" s="14" t="s">
        <v>175</v>
      </c>
      <c r="AW223" s="14" t="s">
        <v>42</v>
      </c>
      <c r="AX223" s="14" t="s">
        <v>90</v>
      </c>
      <c r="AY223" s="223" t="s">
        <v>152</v>
      </c>
    </row>
    <row r="224" spans="1:65" s="2" customFormat="1" ht="24.15" customHeight="1">
      <c r="A224" s="35"/>
      <c r="B224" s="36"/>
      <c r="C224" s="181" t="s">
        <v>437</v>
      </c>
      <c r="D224" s="181" t="s">
        <v>155</v>
      </c>
      <c r="E224" s="182" t="s">
        <v>850</v>
      </c>
      <c r="F224" s="183" t="s">
        <v>851</v>
      </c>
      <c r="G224" s="184" t="s">
        <v>237</v>
      </c>
      <c r="H224" s="185">
        <v>1</v>
      </c>
      <c r="I224" s="186"/>
      <c r="J224" s="187">
        <f>ROUND(I224*H224,2)</f>
        <v>0</v>
      </c>
      <c r="K224" s="183" t="s">
        <v>209</v>
      </c>
      <c r="L224" s="40"/>
      <c r="M224" s="188" t="s">
        <v>44</v>
      </c>
      <c r="N224" s="189" t="s">
        <v>53</v>
      </c>
      <c r="O224" s="65"/>
      <c r="P224" s="190">
        <f>O224*H224</f>
        <v>0</v>
      </c>
      <c r="Q224" s="190">
        <v>0</v>
      </c>
      <c r="R224" s="190">
        <f>Q224*H224</f>
        <v>0</v>
      </c>
      <c r="S224" s="190">
        <v>0</v>
      </c>
      <c r="T224" s="19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2" t="s">
        <v>285</v>
      </c>
      <c r="AT224" s="192" t="s">
        <v>155</v>
      </c>
      <c r="AU224" s="192" t="s">
        <v>92</v>
      </c>
      <c r="AY224" s="17" t="s">
        <v>152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17" t="s">
        <v>90</v>
      </c>
      <c r="BK224" s="193">
        <f>ROUND(I224*H224,2)</f>
        <v>0</v>
      </c>
      <c r="BL224" s="17" t="s">
        <v>285</v>
      </c>
      <c r="BM224" s="192" t="s">
        <v>852</v>
      </c>
    </row>
    <row r="225" spans="1:65" s="13" customFormat="1" ht="10.199999999999999">
      <c r="B225" s="199"/>
      <c r="C225" s="200"/>
      <c r="D225" s="194" t="s">
        <v>163</v>
      </c>
      <c r="E225" s="201" t="s">
        <v>44</v>
      </c>
      <c r="F225" s="202" t="s">
        <v>90</v>
      </c>
      <c r="G225" s="200"/>
      <c r="H225" s="203">
        <v>1</v>
      </c>
      <c r="I225" s="204"/>
      <c r="J225" s="200"/>
      <c r="K225" s="200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163</v>
      </c>
      <c r="AU225" s="209" t="s">
        <v>92</v>
      </c>
      <c r="AV225" s="13" t="s">
        <v>92</v>
      </c>
      <c r="AW225" s="13" t="s">
        <v>42</v>
      </c>
      <c r="AX225" s="13" t="s">
        <v>90</v>
      </c>
      <c r="AY225" s="209" t="s">
        <v>152</v>
      </c>
    </row>
    <row r="226" spans="1:65" s="2" customFormat="1" ht="14.4" customHeight="1">
      <c r="A226" s="35"/>
      <c r="B226" s="36"/>
      <c r="C226" s="181" t="s">
        <v>443</v>
      </c>
      <c r="D226" s="181" t="s">
        <v>155</v>
      </c>
      <c r="E226" s="182" t="s">
        <v>499</v>
      </c>
      <c r="F226" s="183" t="s">
        <v>500</v>
      </c>
      <c r="G226" s="184" t="s">
        <v>225</v>
      </c>
      <c r="H226" s="185">
        <v>4.9649999999999999</v>
      </c>
      <c r="I226" s="186"/>
      <c r="J226" s="187">
        <f>ROUND(I226*H226,2)</f>
        <v>0</v>
      </c>
      <c r="K226" s="183" t="s">
        <v>209</v>
      </c>
      <c r="L226" s="40"/>
      <c r="M226" s="188" t="s">
        <v>44</v>
      </c>
      <c r="N226" s="189" t="s">
        <v>53</v>
      </c>
      <c r="O226" s="65"/>
      <c r="P226" s="190">
        <f>O226*H226</f>
        <v>0</v>
      </c>
      <c r="Q226" s="190">
        <v>0</v>
      </c>
      <c r="R226" s="190">
        <f>Q226*H226</f>
        <v>0</v>
      </c>
      <c r="S226" s="190">
        <v>0</v>
      </c>
      <c r="T226" s="19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2" t="s">
        <v>285</v>
      </c>
      <c r="AT226" s="192" t="s">
        <v>155</v>
      </c>
      <c r="AU226" s="192" t="s">
        <v>92</v>
      </c>
      <c r="AY226" s="17" t="s">
        <v>152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7" t="s">
        <v>90</v>
      </c>
      <c r="BK226" s="193">
        <f>ROUND(I226*H226,2)</f>
        <v>0</v>
      </c>
      <c r="BL226" s="17" t="s">
        <v>285</v>
      </c>
      <c r="BM226" s="192" t="s">
        <v>501</v>
      </c>
    </row>
    <row r="227" spans="1:65" s="13" customFormat="1" ht="10.199999999999999">
      <c r="B227" s="199"/>
      <c r="C227" s="200"/>
      <c r="D227" s="194" t="s">
        <v>163</v>
      </c>
      <c r="E227" s="201" t="s">
        <v>44</v>
      </c>
      <c r="F227" s="202" t="s">
        <v>853</v>
      </c>
      <c r="G227" s="200"/>
      <c r="H227" s="203">
        <v>4.9649999999999999</v>
      </c>
      <c r="I227" s="204"/>
      <c r="J227" s="200"/>
      <c r="K227" s="200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163</v>
      </c>
      <c r="AU227" s="209" t="s">
        <v>92</v>
      </c>
      <c r="AV227" s="13" t="s">
        <v>92</v>
      </c>
      <c r="AW227" s="13" t="s">
        <v>42</v>
      </c>
      <c r="AX227" s="13" t="s">
        <v>90</v>
      </c>
      <c r="AY227" s="209" t="s">
        <v>152</v>
      </c>
    </row>
    <row r="228" spans="1:65" s="2" customFormat="1" ht="14.4" customHeight="1">
      <c r="A228" s="35"/>
      <c r="B228" s="36"/>
      <c r="C228" s="224" t="s">
        <v>447</v>
      </c>
      <c r="D228" s="224" t="s">
        <v>228</v>
      </c>
      <c r="E228" s="225" t="s">
        <v>504</v>
      </c>
      <c r="F228" s="226" t="s">
        <v>505</v>
      </c>
      <c r="G228" s="227" t="s">
        <v>225</v>
      </c>
      <c r="H228" s="228">
        <v>4.9649999999999999</v>
      </c>
      <c r="I228" s="229"/>
      <c r="J228" s="230">
        <f>ROUND(I228*H228,2)</f>
        <v>0</v>
      </c>
      <c r="K228" s="226" t="s">
        <v>44</v>
      </c>
      <c r="L228" s="231"/>
      <c r="M228" s="232" t="s">
        <v>44</v>
      </c>
      <c r="N228" s="233" t="s">
        <v>53</v>
      </c>
      <c r="O228" s="65"/>
      <c r="P228" s="190">
        <f>O228*H228</f>
        <v>0</v>
      </c>
      <c r="Q228" s="190">
        <v>6.1000000000000004E-3</v>
      </c>
      <c r="R228" s="190">
        <f>Q228*H228</f>
        <v>3.0286500000000001E-2</v>
      </c>
      <c r="S228" s="190">
        <v>0</v>
      </c>
      <c r="T228" s="19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2" t="s">
        <v>358</v>
      </c>
      <c r="AT228" s="192" t="s">
        <v>228</v>
      </c>
      <c r="AU228" s="192" t="s">
        <v>92</v>
      </c>
      <c r="AY228" s="17" t="s">
        <v>152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7" t="s">
        <v>90</v>
      </c>
      <c r="BK228" s="193">
        <f>ROUND(I228*H228,2)</f>
        <v>0</v>
      </c>
      <c r="BL228" s="17" t="s">
        <v>285</v>
      </c>
      <c r="BM228" s="192" t="s">
        <v>506</v>
      </c>
    </row>
    <row r="229" spans="1:65" s="2" customFormat="1" ht="19.2">
      <c r="A229" s="35"/>
      <c r="B229" s="36"/>
      <c r="C229" s="37"/>
      <c r="D229" s="194" t="s">
        <v>161</v>
      </c>
      <c r="E229" s="37"/>
      <c r="F229" s="195" t="s">
        <v>507</v>
      </c>
      <c r="G229" s="37"/>
      <c r="H229" s="37"/>
      <c r="I229" s="196"/>
      <c r="J229" s="37"/>
      <c r="K229" s="37"/>
      <c r="L229" s="40"/>
      <c r="M229" s="197"/>
      <c r="N229" s="198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7" t="s">
        <v>161</v>
      </c>
      <c r="AU229" s="17" t="s">
        <v>92</v>
      </c>
    </row>
    <row r="230" spans="1:65" s="13" customFormat="1" ht="10.199999999999999">
      <c r="B230" s="199"/>
      <c r="C230" s="200"/>
      <c r="D230" s="194" t="s">
        <v>163</v>
      </c>
      <c r="E230" s="201" t="s">
        <v>44</v>
      </c>
      <c r="F230" s="202" t="s">
        <v>854</v>
      </c>
      <c r="G230" s="200"/>
      <c r="H230" s="203">
        <v>4.9649999999999999</v>
      </c>
      <c r="I230" s="204"/>
      <c r="J230" s="200"/>
      <c r="K230" s="200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163</v>
      </c>
      <c r="AU230" s="209" t="s">
        <v>92</v>
      </c>
      <c r="AV230" s="13" t="s">
        <v>92</v>
      </c>
      <c r="AW230" s="13" t="s">
        <v>42</v>
      </c>
      <c r="AX230" s="13" t="s">
        <v>90</v>
      </c>
      <c r="AY230" s="209" t="s">
        <v>152</v>
      </c>
    </row>
    <row r="231" spans="1:65" s="2" customFormat="1" ht="14.4" customHeight="1">
      <c r="A231" s="35"/>
      <c r="B231" s="36"/>
      <c r="C231" s="181" t="s">
        <v>453</v>
      </c>
      <c r="D231" s="181" t="s">
        <v>155</v>
      </c>
      <c r="E231" s="182" t="s">
        <v>510</v>
      </c>
      <c r="F231" s="183" t="s">
        <v>511</v>
      </c>
      <c r="G231" s="184" t="s">
        <v>237</v>
      </c>
      <c r="H231" s="185">
        <v>1</v>
      </c>
      <c r="I231" s="186"/>
      <c r="J231" s="187">
        <f>ROUND(I231*H231,2)</f>
        <v>0</v>
      </c>
      <c r="K231" s="183" t="s">
        <v>209</v>
      </c>
      <c r="L231" s="40"/>
      <c r="M231" s="188" t="s">
        <v>44</v>
      </c>
      <c r="N231" s="189" t="s">
        <v>53</v>
      </c>
      <c r="O231" s="65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2" t="s">
        <v>285</v>
      </c>
      <c r="AT231" s="192" t="s">
        <v>155</v>
      </c>
      <c r="AU231" s="192" t="s">
        <v>92</v>
      </c>
      <c r="AY231" s="17" t="s">
        <v>152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7" t="s">
        <v>90</v>
      </c>
      <c r="BK231" s="193">
        <f>ROUND(I231*H231,2)</f>
        <v>0</v>
      </c>
      <c r="BL231" s="17" t="s">
        <v>285</v>
      </c>
      <c r="BM231" s="192" t="s">
        <v>512</v>
      </c>
    </row>
    <row r="232" spans="1:65" s="13" customFormat="1" ht="10.199999999999999">
      <c r="B232" s="199"/>
      <c r="C232" s="200"/>
      <c r="D232" s="194" t="s">
        <v>163</v>
      </c>
      <c r="E232" s="201" t="s">
        <v>44</v>
      </c>
      <c r="F232" s="202" t="s">
        <v>90</v>
      </c>
      <c r="G232" s="200"/>
      <c r="H232" s="203">
        <v>1</v>
      </c>
      <c r="I232" s="204"/>
      <c r="J232" s="200"/>
      <c r="K232" s="200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163</v>
      </c>
      <c r="AU232" s="209" t="s">
        <v>92</v>
      </c>
      <c r="AV232" s="13" t="s">
        <v>92</v>
      </c>
      <c r="AW232" s="13" t="s">
        <v>42</v>
      </c>
      <c r="AX232" s="13" t="s">
        <v>90</v>
      </c>
      <c r="AY232" s="209" t="s">
        <v>152</v>
      </c>
    </row>
    <row r="233" spans="1:65" s="2" customFormat="1" ht="14.4" customHeight="1">
      <c r="A233" s="35"/>
      <c r="B233" s="36"/>
      <c r="C233" s="224" t="s">
        <v>457</v>
      </c>
      <c r="D233" s="224" t="s">
        <v>228</v>
      </c>
      <c r="E233" s="225" t="s">
        <v>514</v>
      </c>
      <c r="F233" s="226" t="s">
        <v>855</v>
      </c>
      <c r="G233" s="227" t="s">
        <v>237</v>
      </c>
      <c r="H233" s="228">
        <v>1</v>
      </c>
      <c r="I233" s="229"/>
      <c r="J233" s="230">
        <f>ROUND(I233*H233,2)</f>
        <v>0</v>
      </c>
      <c r="K233" s="226" t="s">
        <v>209</v>
      </c>
      <c r="L233" s="231"/>
      <c r="M233" s="232" t="s">
        <v>44</v>
      </c>
      <c r="N233" s="233" t="s">
        <v>53</v>
      </c>
      <c r="O233" s="65"/>
      <c r="P233" s="190">
        <f>O233*H233</f>
        <v>0</v>
      </c>
      <c r="Q233" s="190">
        <v>3.1E-2</v>
      </c>
      <c r="R233" s="190">
        <f>Q233*H233</f>
        <v>3.1E-2</v>
      </c>
      <c r="S233" s="190">
        <v>0</v>
      </c>
      <c r="T233" s="191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2" t="s">
        <v>358</v>
      </c>
      <c r="AT233" s="192" t="s">
        <v>228</v>
      </c>
      <c r="AU233" s="192" t="s">
        <v>92</v>
      </c>
      <c r="AY233" s="17" t="s">
        <v>152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7" t="s">
        <v>90</v>
      </c>
      <c r="BK233" s="193">
        <f>ROUND(I233*H233,2)</f>
        <v>0</v>
      </c>
      <c r="BL233" s="17" t="s">
        <v>285</v>
      </c>
      <c r="BM233" s="192" t="s">
        <v>516</v>
      </c>
    </row>
    <row r="234" spans="1:65" s="2" customFormat="1" ht="19.2">
      <c r="A234" s="35"/>
      <c r="B234" s="36"/>
      <c r="C234" s="37"/>
      <c r="D234" s="194" t="s">
        <v>161</v>
      </c>
      <c r="E234" s="37"/>
      <c r="F234" s="195" t="s">
        <v>517</v>
      </c>
      <c r="G234" s="37"/>
      <c r="H234" s="37"/>
      <c r="I234" s="196"/>
      <c r="J234" s="37"/>
      <c r="K234" s="37"/>
      <c r="L234" s="40"/>
      <c r="M234" s="197"/>
      <c r="N234" s="198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7" t="s">
        <v>161</v>
      </c>
      <c r="AU234" s="17" t="s">
        <v>92</v>
      </c>
    </row>
    <row r="235" spans="1:65" s="13" customFormat="1" ht="10.199999999999999">
      <c r="B235" s="199"/>
      <c r="C235" s="200"/>
      <c r="D235" s="194" t="s">
        <v>163</v>
      </c>
      <c r="E235" s="201" t="s">
        <v>44</v>
      </c>
      <c r="F235" s="202" t="s">
        <v>90</v>
      </c>
      <c r="G235" s="200"/>
      <c r="H235" s="203">
        <v>1</v>
      </c>
      <c r="I235" s="204"/>
      <c r="J235" s="200"/>
      <c r="K235" s="200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163</v>
      </c>
      <c r="AU235" s="209" t="s">
        <v>92</v>
      </c>
      <c r="AV235" s="13" t="s">
        <v>92</v>
      </c>
      <c r="AW235" s="13" t="s">
        <v>42</v>
      </c>
      <c r="AX235" s="13" t="s">
        <v>90</v>
      </c>
      <c r="AY235" s="209" t="s">
        <v>152</v>
      </c>
    </row>
    <row r="236" spans="1:65" s="2" customFormat="1" ht="24.15" customHeight="1">
      <c r="A236" s="35"/>
      <c r="B236" s="36"/>
      <c r="C236" s="181" t="s">
        <v>463</v>
      </c>
      <c r="D236" s="181" t="s">
        <v>155</v>
      </c>
      <c r="E236" s="182" t="s">
        <v>519</v>
      </c>
      <c r="F236" s="183" t="s">
        <v>520</v>
      </c>
      <c r="G236" s="184" t="s">
        <v>237</v>
      </c>
      <c r="H236" s="185">
        <v>1</v>
      </c>
      <c r="I236" s="186"/>
      <c r="J236" s="187">
        <f>ROUND(I236*H236,2)</f>
        <v>0</v>
      </c>
      <c r="K236" s="183" t="s">
        <v>209</v>
      </c>
      <c r="L236" s="40"/>
      <c r="M236" s="188" t="s">
        <v>44</v>
      </c>
      <c r="N236" s="189" t="s">
        <v>53</v>
      </c>
      <c r="O236" s="65"/>
      <c r="P236" s="190">
        <f>O236*H236</f>
        <v>0</v>
      </c>
      <c r="Q236" s="190">
        <v>1.7000000000000001E-4</v>
      </c>
      <c r="R236" s="190">
        <f>Q236*H236</f>
        <v>1.7000000000000001E-4</v>
      </c>
      <c r="S236" s="190">
        <v>0</v>
      </c>
      <c r="T236" s="19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2" t="s">
        <v>285</v>
      </c>
      <c r="AT236" s="192" t="s">
        <v>155</v>
      </c>
      <c r="AU236" s="192" t="s">
        <v>92</v>
      </c>
      <c r="AY236" s="17" t="s">
        <v>152</v>
      </c>
      <c r="BE236" s="193">
        <f>IF(N236="základní",J236,0)</f>
        <v>0</v>
      </c>
      <c r="BF236" s="193">
        <f>IF(N236="snížená",J236,0)</f>
        <v>0</v>
      </c>
      <c r="BG236" s="193">
        <f>IF(N236="zákl. přenesená",J236,0)</f>
        <v>0</v>
      </c>
      <c r="BH236" s="193">
        <f>IF(N236="sníž. přenesená",J236,0)</f>
        <v>0</v>
      </c>
      <c r="BI236" s="193">
        <f>IF(N236="nulová",J236,0)</f>
        <v>0</v>
      </c>
      <c r="BJ236" s="17" t="s">
        <v>90</v>
      </c>
      <c r="BK236" s="193">
        <f>ROUND(I236*H236,2)</f>
        <v>0</v>
      </c>
      <c r="BL236" s="17" t="s">
        <v>285</v>
      </c>
      <c r="BM236" s="192" t="s">
        <v>521</v>
      </c>
    </row>
    <row r="237" spans="1:65" s="13" customFormat="1" ht="10.199999999999999">
      <c r="B237" s="199"/>
      <c r="C237" s="200"/>
      <c r="D237" s="194" t="s">
        <v>163</v>
      </c>
      <c r="E237" s="201" t="s">
        <v>44</v>
      </c>
      <c r="F237" s="202" t="s">
        <v>90</v>
      </c>
      <c r="G237" s="200"/>
      <c r="H237" s="203">
        <v>1</v>
      </c>
      <c r="I237" s="204"/>
      <c r="J237" s="200"/>
      <c r="K237" s="200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163</v>
      </c>
      <c r="AU237" s="209" t="s">
        <v>92</v>
      </c>
      <c r="AV237" s="13" t="s">
        <v>92</v>
      </c>
      <c r="AW237" s="13" t="s">
        <v>42</v>
      </c>
      <c r="AX237" s="13" t="s">
        <v>90</v>
      </c>
      <c r="AY237" s="209" t="s">
        <v>152</v>
      </c>
    </row>
    <row r="238" spans="1:65" s="2" customFormat="1" ht="14.4" customHeight="1">
      <c r="A238" s="35"/>
      <c r="B238" s="36"/>
      <c r="C238" s="224" t="s">
        <v>468</v>
      </c>
      <c r="D238" s="224" t="s">
        <v>228</v>
      </c>
      <c r="E238" s="225" t="s">
        <v>523</v>
      </c>
      <c r="F238" s="226" t="s">
        <v>524</v>
      </c>
      <c r="G238" s="227" t="s">
        <v>237</v>
      </c>
      <c r="H238" s="228">
        <v>1</v>
      </c>
      <c r="I238" s="229"/>
      <c r="J238" s="230">
        <f>ROUND(I238*H238,2)</f>
        <v>0</v>
      </c>
      <c r="K238" s="226" t="s">
        <v>209</v>
      </c>
      <c r="L238" s="231"/>
      <c r="M238" s="232" t="s">
        <v>44</v>
      </c>
      <c r="N238" s="233" t="s">
        <v>53</v>
      </c>
      <c r="O238" s="65"/>
      <c r="P238" s="190">
        <f>O238*H238</f>
        <v>0</v>
      </c>
      <c r="Q238" s="190">
        <v>2.6900000000000001E-3</v>
      </c>
      <c r="R238" s="190">
        <f>Q238*H238</f>
        <v>2.6900000000000001E-3</v>
      </c>
      <c r="S238" s="190">
        <v>0</v>
      </c>
      <c r="T238" s="191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2" t="s">
        <v>358</v>
      </c>
      <c r="AT238" s="192" t="s">
        <v>228</v>
      </c>
      <c r="AU238" s="192" t="s">
        <v>92</v>
      </c>
      <c r="AY238" s="17" t="s">
        <v>152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7" t="s">
        <v>90</v>
      </c>
      <c r="BK238" s="193">
        <f>ROUND(I238*H238,2)</f>
        <v>0</v>
      </c>
      <c r="BL238" s="17" t="s">
        <v>285</v>
      </c>
      <c r="BM238" s="192" t="s">
        <v>525</v>
      </c>
    </row>
    <row r="239" spans="1:65" s="13" customFormat="1" ht="10.199999999999999">
      <c r="B239" s="199"/>
      <c r="C239" s="200"/>
      <c r="D239" s="194" t="s">
        <v>163</v>
      </c>
      <c r="E239" s="201" t="s">
        <v>44</v>
      </c>
      <c r="F239" s="202" t="s">
        <v>90</v>
      </c>
      <c r="G239" s="200"/>
      <c r="H239" s="203">
        <v>1</v>
      </c>
      <c r="I239" s="204"/>
      <c r="J239" s="200"/>
      <c r="K239" s="200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163</v>
      </c>
      <c r="AU239" s="209" t="s">
        <v>92</v>
      </c>
      <c r="AV239" s="13" t="s">
        <v>92</v>
      </c>
      <c r="AW239" s="13" t="s">
        <v>42</v>
      </c>
      <c r="AX239" s="13" t="s">
        <v>90</v>
      </c>
      <c r="AY239" s="209" t="s">
        <v>152</v>
      </c>
    </row>
    <row r="240" spans="1:65" s="2" customFormat="1" ht="14.4" customHeight="1">
      <c r="A240" s="35"/>
      <c r="B240" s="36"/>
      <c r="C240" s="224" t="s">
        <v>474</v>
      </c>
      <c r="D240" s="224" t="s">
        <v>228</v>
      </c>
      <c r="E240" s="225" t="s">
        <v>527</v>
      </c>
      <c r="F240" s="226" t="s">
        <v>528</v>
      </c>
      <c r="G240" s="227" t="s">
        <v>237</v>
      </c>
      <c r="H240" s="228">
        <v>1</v>
      </c>
      <c r="I240" s="229"/>
      <c r="J240" s="230">
        <f>ROUND(I240*H240,2)</f>
        <v>0</v>
      </c>
      <c r="K240" s="226" t="s">
        <v>44</v>
      </c>
      <c r="L240" s="231"/>
      <c r="M240" s="232" t="s">
        <v>44</v>
      </c>
      <c r="N240" s="233" t="s">
        <v>53</v>
      </c>
      <c r="O240" s="65"/>
      <c r="P240" s="190">
        <f>O240*H240</f>
        <v>0</v>
      </c>
      <c r="Q240" s="190">
        <v>0</v>
      </c>
      <c r="R240" s="190">
        <f>Q240*H240</f>
        <v>0</v>
      </c>
      <c r="S240" s="190">
        <v>0</v>
      </c>
      <c r="T240" s="19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2" t="s">
        <v>358</v>
      </c>
      <c r="AT240" s="192" t="s">
        <v>228</v>
      </c>
      <c r="AU240" s="192" t="s">
        <v>92</v>
      </c>
      <c r="AY240" s="17" t="s">
        <v>152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7" t="s">
        <v>90</v>
      </c>
      <c r="BK240" s="193">
        <f>ROUND(I240*H240,2)</f>
        <v>0</v>
      </c>
      <c r="BL240" s="17" t="s">
        <v>285</v>
      </c>
      <c r="BM240" s="192" t="s">
        <v>529</v>
      </c>
    </row>
    <row r="241" spans="1:65" s="13" customFormat="1" ht="10.199999999999999">
      <c r="B241" s="199"/>
      <c r="C241" s="200"/>
      <c r="D241" s="194" t="s">
        <v>163</v>
      </c>
      <c r="E241" s="201" t="s">
        <v>44</v>
      </c>
      <c r="F241" s="202" t="s">
        <v>90</v>
      </c>
      <c r="G241" s="200"/>
      <c r="H241" s="203">
        <v>1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163</v>
      </c>
      <c r="AU241" s="209" t="s">
        <v>92</v>
      </c>
      <c r="AV241" s="13" t="s">
        <v>92</v>
      </c>
      <c r="AW241" s="13" t="s">
        <v>42</v>
      </c>
      <c r="AX241" s="13" t="s">
        <v>90</v>
      </c>
      <c r="AY241" s="209" t="s">
        <v>152</v>
      </c>
    </row>
    <row r="242" spans="1:65" s="2" customFormat="1" ht="14.4" customHeight="1">
      <c r="A242" s="35"/>
      <c r="B242" s="36"/>
      <c r="C242" s="224" t="s">
        <v>480</v>
      </c>
      <c r="D242" s="224" t="s">
        <v>228</v>
      </c>
      <c r="E242" s="225" t="s">
        <v>531</v>
      </c>
      <c r="F242" s="226" t="s">
        <v>532</v>
      </c>
      <c r="G242" s="227" t="s">
        <v>237</v>
      </c>
      <c r="H242" s="228">
        <v>2</v>
      </c>
      <c r="I242" s="229"/>
      <c r="J242" s="230">
        <f>ROUND(I242*H242,2)</f>
        <v>0</v>
      </c>
      <c r="K242" s="226" t="s">
        <v>44</v>
      </c>
      <c r="L242" s="231"/>
      <c r="M242" s="232" t="s">
        <v>44</v>
      </c>
      <c r="N242" s="233" t="s">
        <v>53</v>
      </c>
      <c r="O242" s="65"/>
      <c r="P242" s="190">
        <f>O242*H242</f>
        <v>0</v>
      </c>
      <c r="Q242" s="190">
        <v>0</v>
      </c>
      <c r="R242" s="190">
        <f>Q242*H242</f>
        <v>0</v>
      </c>
      <c r="S242" s="190">
        <v>0</v>
      </c>
      <c r="T242" s="19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2" t="s">
        <v>358</v>
      </c>
      <c r="AT242" s="192" t="s">
        <v>228</v>
      </c>
      <c r="AU242" s="192" t="s">
        <v>92</v>
      </c>
      <c r="AY242" s="17" t="s">
        <v>152</v>
      </c>
      <c r="BE242" s="193">
        <f>IF(N242="základní",J242,0)</f>
        <v>0</v>
      </c>
      <c r="BF242" s="193">
        <f>IF(N242="snížená",J242,0)</f>
        <v>0</v>
      </c>
      <c r="BG242" s="193">
        <f>IF(N242="zákl. přenesená",J242,0)</f>
        <v>0</v>
      </c>
      <c r="BH242" s="193">
        <f>IF(N242="sníž. přenesená",J242,0)</f>
        <v>0</v>
      </c>
      <c r="BI242" s="193">
        <f>IF(N242="nulová",J242,0)</f>
        <v>0</v>
      </c>
      <c r="BJ242" s="17" t="s">
        <v>90</v>
      </c>
      <c r="BK242" s="193">
        <f>ROUND(I242*H242,2)</f>
        <v>0</v>
      </c>
      <c r="BL242" s="17" t="s">
        <v>285</v>
      </c>
      <c r="BM242" s="192" t="s">
        <v>533</v>
      </c>
    </row>
    <row r="243" spans="1:65" s="13" customFormat="1" ht="10.199999999999999">
      <c r="B243" s="199"/>
      <c r="C243" s="200"/>
      <c r="D243" s="194" t="s">
        <v>163</v>
      </c>
      <c r="E243" s="201" t="s">
        <v>44</v>
      </c>
      <c r="F243" s="202" t="s">
        <v>92</v>
      </c>
      <c r="G243" s="200"/>
      <c r="H243" s="203">
        <v>2</v>
      </c>
      <c r="I243" s="204"/>
      <c r="J243" s="200"/>
      <c r="K243" s="200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163</v>
      </c>
      <c r="AU243" s="209" t="s">
        <v>92</v>
      </c>
      <c r="AV243" s="13" t="s">
        <v>92</v>
      </c>
      <c r="AW243" s="13" t="s">
        <v>42</v>
      </c>
      <c r="AX243" s="13" t="s">
        <v>90</v>
      </c>
      <c r="AY243" s="209" t="s">
        <v>152</v>
      </c>
    </row>
    <row r="244" spans="1:65" s="2" customFormat="1" ht="14.4" customHeight="1">
      <c r="A244" s="35"/>
      <c r="B244" s="36"/>
      <c r="C244" s="181" t="s">
        <v>486</v>
      </c>
      <c r="D244" s="181" t="s">
        <v>155</v>
      </c>
      <c r="E244" s="182" t="s">
        <v>535</v>
      </c>
      <c r="F244" s="183" t="s">
        <v>536</v>
      </c>
      <c r="G244" s="184" t="s">
        <v>225</v>
      </c>
      <c r="H244" s="185">
        <v>3.1419999999999999</v>
      </c>
      <c r="I244" s="186"/>
      <c r="J244" s="187">
        <f>ROUND(I244*H244,2)</f>
        <v>0</v>
      </c>
      <c r="K244" s="183" t="s">
        <v>209</v>
      </c>
      <c r="L244" s="40"/>
      <c r="M244" s="188" t="s">
        <v>44</v>
      </c>
      <c r="N244" s="189" t="s">
        <v>53</v>
      </c>
      <c r="O244" s="65"/>
      <c r="P244" s="190">
        <f>O244*H244</f>
        <v>0</v>
      </c>
      <c r="Q244" s="190">
        <v>0</v>
      </c>
      <c r="R244" s="190">
        <f>Q244*H244</f>
        <v>0</v>
      </c>
      <c r="S244" s="190">
        <v>0</v>
      </c>
      <c r="T244" s="19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2" t="s">
        <v>175</v>
      </c>
      <c r="AT244" s="192" t="s">
        <v>155</v>
      </c>
      <c r="AU244" s="192" t="s">
        <v>92</v>
      </c>
      <c r="AY244" s="17" t="s">
        <v>152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7" t="s">
        <v>90</v>
      </c>
      <c r="BK244" s="193">
        <f>ROUND(I244*H244,2)</f>
        <v>0</v>
      </c>
      <c r="BL244" s="17" t="s">
        <v>175</v>
      </c>
      <c r="BM244" s="192" t="s">
        <v>537</v>
      </c>
    </row>
    <row r="245" spans="1:65" s="13" customFormat="1" ht="10.199999999999999">
      <c r="B245" s="199"/>
      <c r="C245" s="200"/>
      <c r="D245" s="194" t="s">
        <v>163</v>
      </c>
      <c r="E245" s="201" t="s">
        <v>44</v>
      </c>
      <c r="F245" s="202" t="s">
        <v>856</v>
      </c>
      <c r="G245" s="200"/>
      <c r="H245" s="203">
        <v>3.1419999999999999</v>
      </c>
      <c r="I245" s="204"/>
      <c r="J245" s="200"/>
      <c r="K245" s="200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163</v>
      </c>
      <c r="AU245" s="209" t="s">
        <v>92</v>
      </c>
      <c r="AV245" s="13" t="s">
        <v>92</v>
      </c>
      <c r="AW245" s="13" t="s">
        <v>42</v>
      </c>
      <c r="AX245" s="13" t="s">
        <v>90</v>
      </c>
      <c r="AY245" s="209" t="s">
        <v>152</v>
      </c>
    </row>
    <row r="246" spans="1:65" s="2" customFormat="1" ht="14.4" customHeight="1">
      <c r="A246" s="35"/>
      <c r="B246" s="36"/>
      <c r="C246" s="181" t="s">
        <v>492</v>
      </c>
      <c r="D246" s="181" t="s">
        <v>155</v>
      </c>
      <c r="E246" s="182" t="s">
        <v>540</v>
      </c>
      <c r="F246" s="183" t="s">
        <v>541</v>
      </c>
      <c r="G246" s="184" t="s">
        <v>542</v>
      </c>
      <c r="H246" s="185">
        <v>12.24</v>
      </c>
      <c r="I246" s="186"/>
      <c r="J246" s="187">
        <f>ROUND(I246*H246,2)</f>
        <v>0</v>
      </c>
      <c r="K246" s="183" t="s">
        <v>209</v>
      </c>
      <c r="L246" s="40"/>
      <c r="M246" s="188" t="s">
        <v>44</v>
      </c>
      <c r="N246" s="189" t="s">
        <v>53</v>
      </c>
      <c r="O246" s="65"/>
      <c r="P246" s="190">
        <f>O246*H246</f>
        <v>0</v>
      </c>
      <c r="Q246" s="190">
        <v>6.0000000000000002E-5</v>
      </c>
      <c r="R246" s="190">
        <f>Q246*H246</f>
        <v>7.3440000000000007E-4</v>
      </c>
      <c r="S246" s="190">
        <v>0</v>
      </c>
      <c r="T246" s="191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2" t="s">
        <v>285</v>
      </c>
      <c r="AT246" s="192" t="s">
        <v>155</v>
      </c>
      <c r="AU246" s="192" t="s">
        <v>92</v>
      </c>
      <c r="AY246" s="17" t="s">
        <v>152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7" t="s">
        <v>90</v>
      </c>
      <c r="BK246" s="193">
        <f>ROUND(I246*H246,2)</f>
        <v>0</v>
      </c>
      <c r="BL246" s="17" t="s">
        <v>285</v>
      </c>
      <c r="BM246" s="192" t="s">
        <v>543</v>
      </c>
    </row>
    <row r="247" spans="1:65" s="13" customFormat="1" ht="10.199999999999999">
      <c r="B247" s="199"/>
      <c r="C247" s="200"/>
      <c r="D247" s="194" t="s">
        <v>163</v>
      </c>
      <c r="E247" s="201" t="s">
        <v>44</v>
      </c>
      <c r="F247" s="202" t="s">
        <v>857</v>
      </c>
      <c r="G247" s="200"/>
      <c r="H247" s="203">
        <v>12.24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163</v>
      </c>
      <c r="AU247" s="209" t="s">
        <v>92</v>
      </c>
      <c r="AV247" s="13" t="s">
        <v>92</v>
      </c>
      <c r="AW247" s="13" t="s">
        <v>42</v>
      </c>
      <c r="AX247" s="13" t="s">
        <v>82</v>
      </c>
      <c r="AY247" s="209" t="s">
        <v>152</v>
      </c>
    </row>
    <row r="248" spans="1:65" s="14" customFormat="1" ht="10.199999999999999">
      <c r="B248" s="213"/>
      <c r="C248" s="214"/>
      <c r="D248" s="194" t="s">
        <v>163</v>
      </c>
      <c r="E248" s="215" t="s">
        <v>44</v>
      </c>
      <c r="F248" s="216" t="s">
        <v>213</v>
      </c>
      <c r="G248" s="214"/>
      <c r="H248" s="217">
        <v>12.24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163</v>
      </c>
      <c r="AU248" s="223" t="s">
        <v>92</v>
      </c>
      <c r="AV248" s="14" t="s">
        <v>175</v>
      </c>
      <c r="AW248" s="14" t="s">
        <v>42</v>
      </c>
      <c r="AX248" s="14" t="s">
        <v>90</v>
      </c>
      <c r="AY248" s="223" t="s">
        <v>152</v>
      </c>
    </row>
    <row r="249" spans="1:65" s="2" customFormat="1" ht="14.4" customHeight="1">
      <c r="A249" s="35"/>
      <c r="B249" s="36"/>
      <c r="C249" s="224" t="s">
        <v>498</v>
      </c>
      <c r="D249" s="224" t="s">
        <v>228</v>
      </c>
      <c r="E249" s="225" t="s">
        <v>547</v>
      </c>
      <c r="F249" s="226" t="s">
        <v>858</v>
      </c>
      <c r="G249" s="227" t="s">
        <v>237</v>
      </c>
      <c r="H249" s="228">
        <v>1</v>
      </c>
      <c r="I249" s="229"/>
      <c r="J249" s="230">
        <f>ROUND(I249*H249,2)</f>
        <v>0</v>
      </c>
      <c r="K249" s="226" t="s">
        <v>44</v>
      </c>
      <c r="L249" s="231"/>
      <c r="M249" s="232" t="s">
        <v>44</v>
      </c>
      <c r="N249" s="233" t="s">
        <v>53</v>
      </c>
      <c r="O249" s="65"/>
      <c r="P249" s="190">
        <f>O249*H249</f>
        <v>0</v>
      </c>
      <c r="Q249" s="190">
        <v>1.2239999999999999E-2</v>
      </c>
      <c r="R249" s="190">
        <f>Q249*H249</f>
        <v>1.2239999999999999E-2</v>
      </c>
      <c r="S249" s="190">
        <v>0</v>
      </c>
      <c r="T249" s="19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2" t="s">
        <v>358</v>
      </c>
      <c r="AT249" s="192" t="s">
        <v>228</v>
      </c>
      <c r="AU249" s="192" t="s">
        <v>92</v>
      </c>
      <c r="AY249" s="17" t="s">
        <v>152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7" t="s">
        <v>90</v>
      </c>
      <c r="BK249" s="193">
        <f>ROUND(I249*H249,2)</f>
        <v>0</v>
      </c>
      <c r="BL249" s="17" t="s">
        <v>285</v>
      </c>
      <c r="BM249" s="192" t="s">
        <v>549</v>
      </c>
    </row>
    <row r="250" spans="1:65" s="2" customFormat="1" ht="19.2">
      <c r="A250" s="35"/>
      <c r="B250" s="36"/>
      <c r="C250" s="37"/>
      <c r="D250" s="194" t="s">
        <v>161</v>
      </c>
      <c r="E250" s="37"/>
      <c r="F250" s="195" t="s">
        <v>859</v>
      </c>
      <c r="G250" s="37"/>
      <c r="H250" s="37"/>
      <c r="I250" s="196"/>
      <c r="J250" s="37"/>
      <c r="K250" s="37"/>
      <c r="L250" s="40"/>
      <c r="M250" s="197"/>
      <c r="N250" s="198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7" t="s">
        <v>161</v>
      </c>
      <c r="AU250" s="17" t="s">
        <v>92</v>
      </c>
    </row>
    <row r="251" spans="1:65" s="13" customFormat="1" ht="10.199999999999999">
      <c r="B251" s="199"/>
      <c r="C251" s="200"/>
      <c r="D251" s="194" t="s">
        <v>163</v>
      </c>
      <c r="E251" s="201" t="s">
        <v>44</v>
      </c>
      <c r="F251" s="202" t="s">
        <v>90</v>
      </c>
      <c r="G251" s="200"/>
      <c r="H251" s="203">
        <v>1</v>
      </c>
      <c r="I251" s="204"/>
      <c r="J251" s="200"/>
      <c r="K251" s="200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163</v>
      </c>
      <c r="AU251" s="209" t="s">
        <v>92</v>
      </c>
      <c r="AV251" s="13" t="s">
        <v>92</v>
      </c>
      <c r="AW251" s="13" t="s">
        <v>42</v>
      </c>
      <c r="AX251" s="13" t="s">
        <v>90</v>
      </c>
      <c r="AY251" s="209" t="s">
        <v>152</v>
      </c>
    </row>
    <row r="252" spans="1:65" s="2" customFormat="1" ht="14.4" customHeight="1">
      <c r="A252" s="35"/>
      <c r="B252" s="36"/>
      <c r="C252" s="181" t="s">
        <v>503</v>
      </c>
      <c r="D252" s="181" t="s">
        <v>155</v>
      </c>
      <c r="E252" s="182" t="s">
        <v>860</v>
      </c>
      <c r="F252" s="183" t="s">
        <v>861</v>
      </c>
      <c r="G252" s="184" t="s">
        <v>542</v>
      </c>
      <c r="H252" s="185">
        <v>572.1</v>
      </c>
      <c r="I252" s="186"/>
      <c r="J252" s="187">
        <f>ROUND(I252*H252,2)</f>
        <v>0</v>
      </c>
      <c r="K252" s="183" t="s">
        <v>209</v>
      </c>
      <c r="L252" s="40"/>
      <c r="M252" s="188" t="s">
        <v>44</v>
      </c>
      <c r="N252" s="189" t="s">
        <v>53</v>
      </c>
      <c r="O252" s="65"/>
      <c r="P252" s="190">
        <f>O252*H252</f>
        <v>0</v>
      </c>
      <c r="Q252" s="190">
        <v>5.0000000000000002E-5</v>
      </c>
      <c r="R252" s="190">
        <f>Q252*H252</f>
        <v>2.8605000000000002E-2</v>
      </c>
      <c r="S252" s="190">
        <v>0</v>
      </c>
      <c r="T252" s="19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2" t="s">
        <v>285</v>
      </c>
      <c r="AT252" s="192" t="s">
        <v>155</v>
      </c>
      <c r="AU252" s="192" t="s">
        <v>92</v>
      </c>
      <c r="AY252" s="17" t="s">
        <v>152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7" t="s">
        <v>90</v>
      </c>
      <c r="BK252" s="193">
        <f>ROUND(I252*H252,2)</f>
        <v>0</v>
      </c>
      <c r="BL252" s="17" t="s">
        <v>285</v>
      </c>
      <c r="BM252" s="192" t="s">
        <v>862</v>
      </c>
    </row>
    <row r="253" spans="1:65" s="13" customFormat="1" ht="10.199999999999999">
      <c r="B253" s="199"/>
      <c r="C253" s="200"/>
      <c r="D253" s="194" t="s">
        <v>163</v>
      </c>
      <c r="E253" s="201" t="s">
        <v>44</v>
      </c>
      <c r="F253" s="202" t="s">
        <v>863</v>
      </c>
      <c r="G253" s="200"/>
      <c r="H253" s="203">
        <v>572.1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163</v>
      </c>
      <c r="AU253" s="209" t="s">
        <v>92</v>
      </c>
      <c r="AV253" s="13" t="s">
        <v>92</v>
      </c>
      <c r="AW253" s="13" t="s">
        <v>42</v>
      </c>
      <c r="AX253" s="13" t="s">
        <v>90</v>
      </c>
      <c r="AY253" s="209" t="s">
        <v>152</v>
      </c>
    </row>
    <row r="254" spans="1:65" s="2" customFormat="1" ht="14.4" customHeight="1">
      <c r="A254" s="35"/>
      <c r="B254" s="36"/>
      <c r="C254" s="224" t="s">
        <v>509</v>
      </c>
      <c r="D254" s="224" t="s">
        <v>228</v>
      </c>
      <c r="E254" s="225" t="s">
        <v>864</v>
      </c>
      <c r="F254" s="226" t="s">
        <v>865</v>
      </c>
      <c r="G254" s="227" t="s">
        <v>216</v>
      </c>
      <c r="H254" s="228">
        <v>8</v>
      </c>
      <c r="I254" s="229"/>
      <c r="J254" s="230">
        <f>ROUND(I254*H254,2)</f>
        <v>0</v>
      </c>
      <c r="K254" s="226" t="s">
        <v>44</v>
      </c>
      <c r="L254" s="231"/>
      <c r="M254" s="232" t="s">
        <v>44</v>
      </c>
      <c r="N254" s="233" t="s">
        <v>53</v>
      </c>
      <c r="O254" s="65"/>
      <c r="P254" s="190">
        <f>O254*H254</f>
        <v>0</v>
      </c>
      <c r="Q254" s="190">
        <v>8.2000000000000003E-2</v>
      </c>
      <c r="R254" s="190">
        <f>Q254*H254</f>
        <v>0.65600000000000003</v>
      </c>
      <c r="S254" s="190">
        <v>0</v>
      </c>
      <c r="T254" s="19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2" t="s">
        <v>358</v>
      </c>
      <c r="AT254" s="192" t="s">
        <v>228</v>
      </c>
      <c r="AU254" s="192" t="s">
        <v>92</v>
      </c>
      <c r="AY254" s="17" t="s">
        <v>152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17" t="s">
        <v>90</v>
      </c>
      <c r="BK254" s="193">
        <f>ROUND(I254*H254,2)</f>
        <v>0</v>
      </c>
      <c r="BL254" s="17" t="s">
        <v>285</v>
      </c>
      <c r="BM254" s="192" t="s">
        <v>866</v>
      </c>
    </row>
    <row r="255" spans="1:65" s="2" customFormat="1" ht="19.2">
      <c r="A255" s="35"/>
      <c r="B255" s="36"/>
      <c r="C255" s="37"/>
      <c r="D255" s="194" t="s">
        <v>161</v>
      </c>
      <c r="E255" s="37"/>
      <c r="F255" s="195" t="s">
        <v>867</v>
      </c>
      <c r="G255" s="37"/>
      <c r="H255" s="37"/>
      <c r="I255" s="196"/>
      <c r="J255" s="37"/>
      <c r="K255" s="37"/>
      <c r="L255" s="40"/>
      <c r="M255" s="197"/>
      <c r="N255" s="198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7" t="s">
        <v>161</v>
      </c>
      <c r="AU255" s="17" t="s">
        <v>92</v>
      </c>
    </row>
    <row r="256" spans="1:65" s="13" customFormat="1" ht="10.199999999999999">
      <c r="B256" s="199"/>
      <c r="C256" s="200"/>
      <c r="D256" s="194" t="s">
        <v>163</v>
      </c>
      <c r="E256" s="201" t="s">
        <v>44</v>
      </c>
      <c r="F256" s="202" t="s">
        <v>231</v>
      </c>
      <c r="G256" s="200"/>
      <c r="H256" s="203">
        <v>8</v>
      </c>
      <c r="I256" s="204"/>
      <c r="J256" s="200"/>
      <c r="K256" s="200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163</v>
      </c>
      <c r="AU256" s="209" t="s">
        <v>92</v>
      </c>
      <c r="AV256" s="13" t="s">
        <v>92</v>
      </c>
      <c r="AW256" s="13" t="s">
        <v>42</v>
      </c>
      <c r="AX256" s="13" t="s">
        <v>90</v>
      </c>
      <c r="AY256" s="209" t="s">
        <v>152</v>
      </c>
    </row>
    <row r="257" spans="1:65" s="2" customFormat="1" ht="14.4" customHeight="1">
      <c r="A257" s="35"/>
      <c r="B257" s="36"/>
      <c r="C257" s="181" t="s">
        <v>513</v>
      </c>
      <c r="D257" s="181" t="s">
        <v>155</v>
      </c>
      <c r="E257" s="182" t="s">
        <v>868</v>
      </c>
      <c r="F257" s="183" t="s">
        <v>869</v>
      </c>
      <c r="G257" s="184" t="s">
        <v>237</v>
      </c>
      <c r="H257" s="185">
        <v>1</v>
      </c>
      <c r="I257" s="186"/>
      <c r="J257" s="187">
        <f>ROUND(I257*H257,2)</f>
        <v>0</v>
      </c>
      <c r="K257" s="183" t="s">
        <v>44</v>
      </c>
      <c r="L257" s="40"/>
      <c r="M257" s="188" t="s">
        <v>44</v>
      </c>
      <c r="N257" s="189" t="s">
        <v>53</v>
      </c>
      <c r="O257" s="65"/>
      <c r="P257" s="190">
        <f>O257*H257</f>
        <v>0</v>
      </c>
      <c r="Q257" s="190">
        <v>0</v>
      </c>
      <c r="R257" s="190">
        <f>Q257*H257</f>
        <v>0</v>
      </c>
      <c r="S257" s="190">
        <v>0</v>
      </c>
      <c r="T257" s="19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2" t="s">
        <v>285</v>
      </c>
      <c r="AT257" s="192" t="s">
        <v>155</v>
      </c>
      <c r="AU257" s="192" t="s">
        <v>92</v>
      </c>
      <c r="AY257" s="17" t="s">
        <v>152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7" t="s">
        <v>90</v>
      </c>
      <c r="BK257" s="193">
        <f>ROUND(I257*H257,2)</f>
        <v>0</v>
      </c>
      <c r="BL257" s="17" t="s">
        <v>285</v>
      </c>
      <c r="BM257" s="192" t="s">
        <v>870</v>
      </c>
    </row>
    <row r="258" spans="1:65" s="13" customFormat="1" ht="10.199999999999999">
      <c r="B258" s="199"/>
      <c r="C258" s="200"/>
      <c r="D258" s="194" t="s">
        <v>163</v>
      </c>
      <c r="E258" s="201" t="s">
        <v>44</v>
      </c>
      <c r="F258" s="202" t="s">
        <v>90</v>
      </c>
      <c r="G258" s="200"/>
      <c r="H258" s="203">
        <v>1</v>
      </c>
      <c r="I258" s="204"/>
      <c r="J258" s="200"/>
      <c r="K258" s="200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163</v>
      </c>
      <c r="AU258" s="209" t="s">
        <v>92</v>
      </c>
      <c r="AV258" s="13" t="s">
        <v>92</v>
      </c>
      <c r="AW258" s="13" t="s">
        <v>42</v>
      </c>
      <c r="AX258" s="13" t="s">
        <v>90</v>
      </c>
      <c r="AY258" s="209" t="s">
        <v>152</v>
      </c>
    </row>
    <row r="259" spans="1:65" s="2" customFormat="1" ht="14.4" customHeight="1">
      <c r="A259" s="35"/>
      <c r="B259" s="36"/>
      <c r="C259" s="181" t="s">
        <v>518</v>
      </c>
      <c r="D259" s="181" t="s">
        <v>155</v>
      </c>
      <c r="E259" s="182" t="s">
        <v>871</v>
      </c>
      <c r="F259" s="183" t="s">
        <v>872</v>
      </c>
      <c r="G259" s="184" t="s">
        <v>158</v>
      </c>
      <c r="H259" s="185">
        <v>1</v>
      </c>
      <c r="I259" s="186"/>
      <c r="J259" s="187">
        <f>ROUND(I259*H259,2)</f>
        <v>0</v>
      </c>
      <c r="K259" s="183" t="s">
        <v>44</v>
      </c>
      <c r="L259" s="40"/>
      <c r="M259" s="188" t="s">
        <v>44</v>
      </c>
      <c r="N259" s="189" t="s">
        <v>53</v>
      </c>
      <c r="O259" s="65"/>
      <c r="P259" s="190">
        <f>O259*H259</f>
        <v>0</v>
      </c>
      <c r="Q259" s="190">
        <v>0</v>
      </c>
      <c r="R259" s="190">
        <f>Q259*H259</f>
        <v>0</v>
      </c>
      <c r="S259" s="190">
        <v>0</v>
      </c>
      <c r="T259" s="19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2" t="s">
        <v>285</v>
      </c>
      <c r="AT259" s="192" t="s">
        <v>155</v>
      </c>
      <c r="AU259" s="192" t="s">
        <v>92</v>
      </c>
      <c r="AY259" s="17" t="s">
        <v>152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7" t="s">
        <v>90</v>
      </c>
      <c r="BK259" s="193">
        <f>ROUND(I259*H259,2)</f>
        <v>0</v>
      </c>
      <c r="BL259" s="17" t="s">
        <v>285</v>
      </c>
      <c r="BM259" s="192" t="s">
        <v>873</v>
      </c>
    </row>
    <row r="260" spans="1:65" s="13" customFormat="1" ht="10.199999999999999">
      <c r="B260" s="199"/>
      <c r="C260" s="200"/>
      <c r="D260" s="194" t="s">
        <v>163</v>
      </c>
      <c r="E260" s="201" t="s">
        <v>44</v>
      </c>
      <c r="F260" s="202" t="s">
        <v>90</v>
      </c>
      <c r="G260" s="200"/>
      <c r="H260" s="203">
        <v>1</v>
      </c>
      <c r="I260" s="204"/>
      <c r="J260" s="200"/>
      <c r="K260" s="200"/>
      <c r="L260" s="205"/>
      <c r="M260" s="206"/>
      <c r="N260" s="207"/>
      <c r="O260" s="207"/>
      <c r="P260" s="207"/>
      <c r="Q260" s="207"/>
      <c r="R260" s="207"/>
      <c r="S260" s="207"/>
      <c r="T260" s="208"/>
      <c r="AT260" s="209" t="s">
        <v>163</v>
      </c>
      <c r="AU260" s="209" t="s">
        <v>92</v>
      </c>
      <c r="AV260" s="13" t="s">
        <v>92</v>
      </c>
      <c r="AW260" s="13" t="s">
        <v>42</v>
      </c>
      <c r="AX260" s="13" t="s">
        <v>90</v>
      </c>
      <c r="AY260" s="209" t="s">
        <v>152</v>
      </c>
    </row>
    <row r="261" spans="1:65" s="2" customFormat="1" ht="14.4" customHeight="1">
      <c r="A261" s="35"/>
      <c r="B261" s="36"/>
      <c r="C261" s="181" t="s">
        <v>522</v>
      </c>
      <c r="D261" s="181" t="s">
        <v>155</v>
      </c>
      <c r="E261" s="182" t="s">
        <v>557</v>
      </c>
      <c r="F261" s="183" t="s">
        <v>558</v>
      </c>
      <c r="G261" s="184" t="s">
        <v>542</v>
      </c>
      <c r="H261" s="185">
        <v>500</v>
      </c>
      <c r="I261" s="186"/>
      <c r="J261" s="187">
        <f>ROUND(I261*H261,2)</f>
        <v>0</v>
      </c>
      <c r="K261" s="183" t="s">
        <v>209</v>
      </c>
      <c r="L261" s="40"/>
      <c r="M261" s="188" t="s">
        <v>44</v>
      </c>
      <c r="N261" s="189" t="s">
        <v>53</v>
      </c>
      <c r="O261" s="65"/>
      <c r="P261" s="190">
        <f>O261*H261</f>
        <v>0</v>
      </c>
      <c r="Q261" s="190">
        <v>0</v>
      </c>
      <c r="R261" s="190">
        <f>Q261*H261</f>
        <v>0</v>
      </c>
      <c r="S261" s="190">
        <v>1E-3</v>
      </c>
      <c r="T261" s="191">
        <f>S261*H261</f>
        <v>0.5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2" t="s">
        <v>285</v>
      </c>
      <c r="AT261" s="192" t="s">
        <v>155</v>
      </c>
      <c r="AU261" s="192" t="s">
        <v>92</v>
      </c>
      <c r="AY261" s="17" t="s">
        <v>152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7" t="s">
        <v>90</v>
      </c>
      <c r="BK261" s="193">
        <f>ROUND(I261*H261,2)</f>
        <v>0</v>
      </c>
      <c r="BL261" s="17" t="s">
        <v>285</v>
      </c>
      <c r="BM261" s="192" t="s">
        <v>559</v>
      </c>
    </row>
    <row r="262" spans="1:65" s="13" customFormat="1" ht="10.199999999999999">
      <c r="B262" s="199"/>
      <c r="C262" s="200"/>
      <c r="D262" s="194" t="s">
        <v>163</v>
      </c>
      <c r="E262" s="201" t="s">
        <v>44</v>
      </c>
      <c r="F262" s="202" t="s">
        <v>874</v>
      </c>
      <c r="G262" s="200"/>
      <c r="H262" s="203">
        <v>500</v>
      </c>
      <c r="I262" s="204"/>
      <c r="J262" s="200"/>
      <c r="K262" s="200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163</v>
      </c>
      <c r="AU262" s="209" t="s">
        <v>92</v>
      </c>
      <c r="AV262" s="13" t="s">
        <v>92</v>
      </c>
      <c r="AW262" s="13" t="s">
        <v>42</v>
      </c>
      <c r="AX262" s="13" t="s">
        <v>90</v>
      </c>
      <c r="AY262" s="209" t="s">
        <v>152</v>
      </c>
    </row>
    <row r="263" spans="1:65" s="2" customFormat="1" ht="24.15" customHeight="1">
      <c r="A263" s="35"/>
      <c r="B263" s="36"/>
      <c r="C263" s="181" t="s">
        <v>526</v>
      </c>
      <c r="D263" s="181" t="s">
        <v>155</v>
      </c>
      <c r="E263" s="182" t="s">
        <v>564</v>
      </c>
      <c r="F263" s="183" t="s">
        <v>565</v>
      </c>
      <c r="G263" s="184" t="s">
        <v>408</v>
      </c>
      <c r="H263" s="185">
        <v>0.84199999999999997</v>
      </c>
      <c r="I263" s="186"/>
      <c r="J263" s="187">
        <f>ROUND(I263*H263,2)</f>
        <v>0</v>
      </c>
      <c r="K263" s="183" t="s">
        <v>209</v>
      </c>
      <c r="L263" s="40"/>
      <c r="M263" s="188" t="s">
        <v>44</v>
      </c>
      <c r="N263" s="189" t="s">
        <v>53</v>
      </c>
      <c r="O263" s="65"/>
      <c r="P263" s="190">
        <f>O263*H263</f>
        <v>0</v>
      </c>
      <c r="Q263" s="190">
        <v>0</v>
      </c>
      <c r="R263" s="190">
        <f>Q263*H263</f>
        <v>0</v>
      </c>
      <c r="S263" s="190">
        <v>0</v>
      </c>
      <c r="T263" s="191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2" t="s">
        <v>285</v>
      </c>
      <c r="AT263" s="192" t="s">
        <v>155</v>
      </c>
      <c r="AU263" s="192" t="s">
        <v>92</v>
      </c>
      <c r="AY263" s="17" t="s">
        <v>152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7" t="s">
        <v>90</v>
      </c>
      <c r="BK263" s="193">
        <f>ROUND(I263*H263,2)</f>
        <v>0</v>
      </c>
      <c r="BL263" s="17" t="s">
        <v>285</v>
      </c>
      <c r="BM263" s="192" t="s">
        <v>566</v>
      </c>
    </row>
    <row r="264" spans="1:65" s="2" customFormat="1" ht="24.15" customHeight="1">
      <c r="A264" s="35"/>
      <c r="B264" s="36"/>
      <c r="C264" s="181" t="s">
        <v>530</v>
      </c>
      <c r="D264" s="181" t="s">
        <v>155</v>
      </c>
      <c r="E264" s="182" t="s">
        <v>568</v>
      </c>
      <c r="F264" s="183" t="s">
        <v>569</v>
      </c>
      <c r="G264" s="184" t="s">
        <v>408</v>
      </c>
      <c r="H264" s="185">
        <v>0.84199999999999997</v>
      </c>
      <c r="I264" s="186"/>
      <c r="J264" s="187">
        <f>ROUND(I264*H264,2)</f>
        <v>0</v>
      </c>
      <c r="K264" s="183" t="s">
        <v>209</v>
      </c>
      <c r="L264" s="40"/>
      <c r="M264" s="188" t="s">
        <v>44</v>
      </c>
      <c r="N264" s="189" t="s">
        <v>53</v>
      </c>
      <c r="O264" s="65"/>
      <c r="P264" s="190">
        <f>O264*H264</f>
        <v>0</v>
      </c>
      <c r="Q264" s="190">
        <v>0</v>
      </c>
      <c r="R264" s="190">
        <f>Q264*H264</f>
        <v>0</v>
      </c>
      <c r="S264" s="190">
        <v>0</v>
      </c>
      <c r="T264" s="19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2" t="s">
        <v>285</v>
      </c>
      <c r="AT264" s="192" t="s">
        <v>155</v>
      </c>
      <c r="AU264" s="192" t="s">
        <v>92</v>
      </c>
      <c r="AY264" s="17" t="s">
        <v>152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7" t="s">
        <v>90</v>
      </c>
      <c r="BK264" s="193">
        <f>ROUND(I264*H264,2)</f>
        <v>0</v>
      </c>
      <c r="BL264" s="17" t="s">
        <v>285</v>
      </c>
      <c r="BM264" s="192" t="s">
        <v>570</v>
      </c>
    </row>
    <row r="265" spans="1:65" s="12" customFormat="1" ht="22.8" customHeight="1">
      <c r="B265" s="165"/>
      <c r="C265" s="166"/>
      <c r="D265" s="167" t="s">
        <v>81</v>
      </c>
      <c r="E265" s="179" t="s">
        <v>571</v>
      </c>
      <c r="F265" s="179" t="s">
        <v>572</v>
      </c>
      <c r="G265" s="166"/>
      <c r="H265" s="166"/>
      <c r="I265" s="169"/>
      <c r="J265" s="180">
        <f>BK265</f>
        <v>0</v>
      </c>
      <c r="K265" s="166"/>
      <c r="L265" s="171"/>
      <c r="M265" s="172"/>
      <c r="N265" s="173"/>
      <c r="O265" s="173"/>
      <c r="P265" s="174">
        <f>SUM(P266:P285)</f>
        <v>0</v>
      </c>
      <c r="Q265" s="173"/>
      <c r="R265" s="174">
        <f>SUM(R266:R285)</f>
        <v>0.36435334999999996</v>
      </c>
      <c r="S265" s="173"/>
      <c r="T265" s="175">
        <f>SUM(T266:T285)</f>
        <v>0</v>
      </c>
      <c r="AR265" s="176" t="s">
        <v>92</v>
      </c>
      <c r="AT265" s="177" t="s">
        <v>81</v>
      </c>
      <c r="AU265" s="177" t="s">
        <v>90</v>
      </c>
      <c r="AY265" s="176" t="s">
        <v>152</v>
      </c>
      <c r="BK265" s="178">
        <f>SUM(BK266:BK285)</f>
        <v>0</v>
      </c>
    </row>
    <row r="266" spans="1:65" s="2" customFormat="1" ht="14.4" customHeight="1">
      <c r="A266" s="35"/>
      <c r="B266" s="36"/>
      <c r="C266" s="181" t="s">
        <v>534</v>
      </c>
      <c r="D266" s="181" t="s">
        <v>155</v>
      </c>
      <c r="E266" s="182" t="s">
        <v>574</v>
      </c>
      <c r="F266" s="183" t="s">
        <v>575</v>
      </c>
      <c r="G266" s="184" t="s">
        <v>216</v>
      </c>
      <c r="H266" s="185">
        <v>11.827</v>
      </c>
      <c r="I266" s="186"/>
      <c r="J266" s="187">
        <f>ROUND(I266*H266,2)</f>
        <v>0</v>
      </c>
      <c r="K266" s="183" t="s">
        <v>209</v>
      </c>
      <c r="L266" s="40"/>
      <c r="M266" s="188" t="s">
        <v>44</v>
      </c>
      <c r="N266" s="189" t="s">
        <v>53</v>
      </c>
      <c r="O266" s="65"/>
      <c r="P266" s="190">
        <f>O266*H266</f>
        <v>0</v>
      </c>
      <c r="Q266" s="190">
        <v>2.9999999999999997E-4</v>
      </c>
      <c r="R266" s="190">
        <f>Q266*H266</f>
        <v>3.5480999999999998E-3</v>
      </c>
      <c r="S266" s="190">
        <v>0</v>
      </c>
      <c r="T266" s="191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2" t="s">
        <v>285</v>
      </c>
      <c r="AT266" s="192" t="s">
        <v>155</v>
      </c>
      <c r="AU266" s="192" t="s">
        <v>92</v>
      </c>
      <c r="AY266" s="17" t="s">
        <v>152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17" t="s">
        <v>90</v>
      </c>
      <c r="BK266" s="193">
        <f>ROUND(I266*H266,2)</f>
        <v>0</v>
      </c>
      <c r="BL266" s="17" t="s">
        <v>285</v>
      </c>
      <c r="BM266" s="192" t="s">
        <v>576</v>
      </c>
    </row>
    <row r="267" spans="1:65" s="13" customFormat="1" ht="10.199999999999999">
      <c r="B267" s="199"/>
      <c r="C267" s="200"/>
      <c r="D267" s="194" t="s">
        <v>163</v>
      </c>
      <c r="E267" s="201" t="s">
        <v>44</v>
      </c>
      <c r="F267" s="202" t="s">
        <v>875</v>
      </c>
      <c r="G267" s="200"/>
      <c r="H267" s="203">
        <v>9.9789999999999992</v>
      </c>
      <c r="I267" s="204"/>
      <c r="J267" s="200"/>
      <c r="K267" s="200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163</v>
      </c>
      <c r="AU267" s="209" t="s">
        <v>92</v>
      </c>
      <c r="AV267" s="13" t="s">
        <v>92</v>
      </c>
      <c r="AW267" s="13" t="s">
        <v>42</v>
      </c>
      <c r="AX267" s="13" t="s">
        <v>82</v>
      </c>
      <c r="AY267" s="209" t="s">
        <v>152</v>
      </c>
    </row>
    <row r="268" spans="1:65" s="13" customFormat="1" ht="10.199999999999999">
      <c r="B268" s="199"/>
      <c r="C268" s="200"/>
      <c r="D268" s="194" t="s">
        <v>163</v>
      </c>
      <c r="E268" s="201" t="s">
        <v>44</v>
      </c>
      <c r="F268" s="202" t="s">
        <v>876</v>
      </c>
      <c r="G268" s="200"/>
      <c r="H268" s="203">
        <v>1.8480000000000001</v>
      </c>
      <c r="I268" s="204"/>
      <c r="J268" s="200"/>
      <c r="K268" s="200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163</v>
      </c>
      <c r="AU268" s="209" t="s">
        <v>92</v>
      </c>
      <c r="AV268" s="13" t="s">
        <v>92</v>
      </c>
      <c r="AW268" s="13" t="s">
        <v>42</v>
      </c>
      <c r="AX268" s="13" t="s">
        <v>82</v>
      </c>
      <c r="AY268" s="209" t="s">
        <v>152</v>
      </c>
    </row>
    <row r="269" spans="1:65" s="14" customFormat="1" ht="10.199999999999999">
      <c r="B269" s="213"/>
      <c r="C269" s="214"/>
      <c r="D269" s="194" t="s">
        <v>163</v>
      </c>
      <c r="E269" s="215" t="s">
        <v>44</v>
      </c>
      <c r="F269" s="216" t="s">
        <v>213</v>
      </c>
      <c r="G269" s="214"/>
      <c r="H269" s="217">
        <v>11.827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163</v>
      </c>
      <c r="AU269" s="223" t="s">
        <v>92</v>
      </c>
      <c r="AV269" s="14" t="s">
        <v>175</v>
      </c>
      <c r="AW269" s="14" t="s">
        <v>42</v>
      </c>
      <c r="AX269" s="14" t="s">
        <v>90</v>
      </c>
      <c r="AY269" s="223" t="s">
        <v>152</v>
      </c>
    </row>
    <row r="270" spans="1:65" s="2" customFormat="1" ht="24.15" customHeight="1">
      <c r="A270" s="35"/>
      <c r="B270" s="36"/>
      <c r="C270" s="181" t="s">
        <v>539</v>
      </c>
      <c r="D270" s="181" t="s">
        <v>155</v>
      </c>
      <c r="E270" s="182" t="s">
        <v>579</v>
      </c>
      <c r="F270" s="183" t="s">
        <v>580</v>
      </c>
      <c r="G270" s="184" t="s">
        <v>216</v>
      </c>
      <c r="H270" s="185">
        <v>11.827</v>
      </c>
      <c r="I270" s="186"/>
      <c r="J270" s="187">
        <f>ROUND(I270*H270,2)</f>
        <v>0</v>
      </c>
      <c r="K270" s="183" t="s">
        <v>209</v>
      </c>
      <c r="L270" s="40"/>
      <c r="M270" s="188" t="s">
        <v>44</v>
      </c>
      <c r="N270" s="189" t="s">
        <v>53</v>
      </c>
      <c r="O270" s="65"/>
      <c r="P270" s="190">
        <f>O270*H270</f>
        <v>0</v>
      </c>
      <c r="Q270" s="190">
        <v>9.2999999999999992E-3</v>
      </c>
      <c r="R270" s="190">
        <f>Q270*H270</f>
        <v>0.10999109999999999</v>
      </c>
      <c r="S270" s="190">
        <v>0</v>
      </c>
      <c r="T270" s="19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2" t="s">
        <v>285</v>
      </c>
      <c r="AT270" s="192" t="s">
        <v>155</v>
      </c>
      <c r="AU270" s="192" t="s">
        <v>92</v>
      </c>
      <c r="AY270" s="17" t="s">
        <v>152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7" t="s">
        <v>90</v>
      </c>
      <c r="BK270" s="193">
        <f>ROUND(I270*H270,2)</f>
        <v>0</v>
      </c>
      <c r="BL270" s="17" t="s">
        <v>285</v>
      </c>
      <c r="BM270" s="192" t="s">
        <v>581</v>
      </c>
    </row>
    <row r="271" spans="1:65" s="13" customFormat="1" ht="10.199999999999999">
      <c r="B271" s="199"/>
      <c r="C271" s="200"/>
      <c r="D271" s="194" t="s">
        <v>163</v>
      </c>
      <c r="E271" s="201" t="s">
        <v>44</v>
      </c>
      <c r="F271" s="202" t="s">
        <v>875</v>
      </c>
      <c r="G271" s="200"/>
      <c r="H271" s="203">
        <v>9.9789999999999992</v>
      </c>
      <c r="I271" s="204"/>
      <c r="J271" s="200"/>
      <c r="K271" s="200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163</v>
      </c>
      <c r="AU271" s="209" t="s">
        <v>92</v>
      </c>
      <c r="AV271" s="13" t="s">
        <v>92</v>
      </c>
      <c r="AW271" s="13" t="s">
        <v>42</v>
      </c>
      <c r="AX271" s="13" t="s">
        <v>82</v>
      </c>
      <c r="AY271" s="209" t="s">
        <v>152</v>
      </c>
    </row>
    <row r="272" spans="1:65" s="13" customFormat="1" ht="10.199999999999999">
      <c r="B272" s="199"/>
      <c r="C272" s="200"/>
      <c r="D272" s="194" t="s">
        <v>163</v>
      </c>
      <c r="E272" s="201" t="s">
        <v>44</v>
      </c>
      <c r="F272" s="202" t="s">
        <v>876</v>
      </c>
      <c r="G272" s="200"/>
      <c r="H272" s="203">
        <v>1.8480000000000001</v>
      </c>
      <c r="I272" s="204"/>
      <c r="J272" s="200"/>
      <c r="K272" s="200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163</v>
      </c>
      <c r="AU272" s="209" t="s">
        <v>92</v>
      </c>
      <c r="AV272" s="13" t="s">
        <v>92</v>
      </c>
      <c r="AW272" s="13" t="s">
        <v>42</v>
      </c>
      <c r="AX272" s="13" t="s">
        <v>82</v>
      </c>
      <c r="AY272" s="209" t="s">
        <v>152</v>
      </c>
    </row>
    <row r="273" spans="1:65" s="14" customFormat="1" ht="10.199999999999999">
      <c r="B273" s="213"/>
      <c r="C273" s="214"/>
      <c r="D273" s="194" t="s">
        <v>163</v>
      </c>
      <c r="E273" s="215" t="s">
        <v>44</v>
      </c>
      <c r="F273" s="216" t="s">
        <v>213</v>
      </c>
      <c r="G273" s="214"/>
      <c r="H273" s="217">
        <v>11.827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163</v>
      </c>
      <c r="AU273" s="223" t="s">
        <v>92</v>
      </c>
      <c r="AV273" s="14" t="s">
        <v>175</v>
      </c>
      <c r="AW273" s="14" t="s">
        <v>42</v>
      </c>
      <c r="AX273" s="14" t="s">
        <v>90</v>
      </c>
      <c r="AY273" s="223" t="s">
        <v>152</v>
      </c>
    </row>
    <row r="274" spans="1:65" s="2" customFormat="1" ht="24.15" customHeight="1">
      <c r="A274" s="35"/>
      <c r="B274" s="36"/>
      <c r="C274" s="224" t="s">
        <v>546</v>
      </c>
      <c r="D274" s="224" t="s">
        <v>228</v>
      </c>
      <c r="E274" s="225" t="s">
        <v>583</v>
      </c>
      <c r="F274" s="226" t="s">
        <v>584</v>
      </c>
      <c r="G274" s="227" t="s">
        <v>216</v>
      </c>
      <c r="H274" s="228">
        <v>13.01</v>
      </c>
      <c r="I274" s="229"/>
      <c r="J274" s="230">
        <f>ROUND(I274*H274,2)</f>
        <v>0</v>
      </c>
      <c r="K274" s="226" t="s">
        <v>209</v>
      </c>
      <c r="L274" s="231"/>
      <c r="M274" s="232" t="s">
        <v>44</v>
      </c>
      <c r="N274" s="233" t="s">
        <v>53</v>
      </c>
      <c r="O274" s="65"/>
      <c r="P274" s="190">
        <f>O274*H274</f>
        <v>0</v>
      </c>
      <c r="Q274" s="190">
        <v>1.9199999999999998E-2</v>
      </c>
      <c r="R274" s="190">
        <f>Q274*H274</f>
        <v>0.24979199999999999</v>
      </c>
      <c r="S274" s="190">
        <v>0</v>
      </c>
      <c r="T274" s="19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2" t="s">
        <v>358</v>
      </c>
      <c r="AT274" s="192" t="s">
        <v>228</v>
      </c>
      <c r="AU274" s="192" t="s">
        <v>92</v>
      </c>
      <c r="AY274" s="17" t="s">
        <v>152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7" t="s">
        <v>90</v>
      </c>
      <c r="BK274" s="193">
        <f>ROUND(I274*H274,2)</f>
        <v>0</v>
      </c>
      <c r="BL274" s="17" t="s">
        <v>285</v>
      </c>
      <c r="BM274" s="192" t="s">
        <v>585</v>
      </c>
    </row>
    <row r="275" spans="1:65" s="13" customFormat="1" ht="10.199999999999999">
      <c r="B275" s="199"/>
      <c r="C275" s="200"/>
      <c r="D275" s="194" t="s">
        <v>163</v>
      </c>
      <c r="E275" s="201" t="s">
        <v>44</v>
      </c>
      <c r="F275" s="202" t="s">
        <v>877</v>
      </c>
      <c r="G275" s="200"/>
      <c r="H275" s="203">
        <v>13.01</v>
      </c>
      <c r="I275" s="204"/>
      <c r="J275" s="200"/>
      <c r="K275" s="200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163</v>
      </c>
      <c r="AU275" s="209" t="s">
        <v>92</v>
      </c>
      <c r="AV275" s="13" t="s">
        <v>92</v>
      </c>
      <c r="AW275" s="13" t="s">
        <v>42</v>
      </c>
      <c r="AX275" s="13" t="s">
        <v>90</v>
      </c>
      <c r="AY275" s="209" t="s">
        <v>152</v>
      </c>
    </row>
    <row r="276" spans="1:65" s="2" customFormat="1" ht="24.15" customHeight="1">
      <c r="A276" s="35"/>
      <c r="B276" s="36"/>
      <c r="C276" s="181" t="s">
        <v>551</v>
      </c>
      <c r="D276" s="181" t="s">
        <v>155</v>
      </c>
      <c r="E276" s="182" t="s">
        <v>588</v>
      </c>
      <c r="F276" s="183" t="s">
        <v>589</v>
      </c>
      <c r="G276" s="184" t="s">
        <v>216</v>
      </c>
      <c r="H276" s="185">
        <v>1.8480000000000001</v>
      </c>
      <c r="I276" s="186"/>
      <c r="J276" s="187">
        <f>ROUND(I276*H276,2)</f>
        <v>0</v>
      </c>
      <c r="K276" s="183" t="s">
        <v>209</v>
      </c>
      <c r="L276" s="40"/>
      <c r="M276" s="188" t="s">
        <v>44</v>
      </c>
      <c r="N276" s="189" t="s">
        <v>53</v>
      </c>
      <c r="O276" s="65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2" t="s">
        <v>285</v>
      </c>
      <c r="AT276" s="192" t="s">
        <v>155</v>
      </c>
      <c r="AU276" s="192" t="s">
        <v>92</v>
      </c>
      <c r="AY276" s="17" t="s">
        <v>152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7" t="s">
        <v>90</v>
      </c>
      <c r="BK276" s="193">
        <f>ROUND(I276*H276,2)</f>
        <v>0</v>
      </c>
      <c r="BL276" s="17" t="s">
        <v>285</v>
      </c>
      <c r="BM276" s="192" t="s">
        <v>590</v>
      </c>
    </row>
    <row r="277" spans="1:65" s="13" customFormat="1" ht="10.199999999999999">
      <c r="B277" s="199"/>
      <c r="C277" s="200"/>
      <c r="D277" s="194" t="s">
        <v>163</v>
      </c>
      <c r="E277" s="201" t="s">
        <v>44</v>
      </c>
      <c r="F277" s="202" t="s">
        <v>876</v>
      </c>
      <c r="G277" s="200"/>
      <c r="H277" s="203">
        <v>1.8480000000000001</v>
      </c>
      <c r="I277" s="204"/>
      <c r="J277" s="200"/>
      <c r="K277" s="200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163</v>
      </c>
      <c r="AU277" s="209" t="s">
        <v>92</v>
      </c>
      <c r="AV277" s="13" t="s">
        <v>92</v>
      </c>
      <c r="AW277" s="13" t="s">
        <v>42</v>
      </c>
      <c r="AX277" s="13" t="s">
        <v>90</v>
      </c>
      <c r="AY277" s="209" t="s">
        <v>152</v>
      </c>
    </row>
    <row r="278" spans="1:65" s="2" customFormat="1" ht="24.15" customHeight="1">
      <c r="A278" s="35"/>
      <c r="B278" s="36"/>
      <c r="C278" s="181" t="s">
        <v>556</v>
      </c>
      <c r="D278" s="181" t="s">
        <v>155</v>
      </c>
      <c r="E278" s="182" t="s">
        <v>593</v>
      </c>
      <c r="F278" s="183" t="s">
        <v>594</v>
      </c>
      <c r="G278" s="184" t="s">
        <v>216</v>
      </c>
      <c r="H278" s="185">
        <v>1.8480000000000001</v>
      </c>
      <c r="I278" s="186"/>
      <c r="J278" s="187">
        <f>ROUND(I278*H278,2)</f>
        <v>0</v>
      </c>
      <c r="K278" s="183" t="s">
        <v>209</v>
      </c>
      <c r="L278" s="40"/>
      <c r="M278" s="188" t="s">
        <v>44</v>
      </c>
      <c r="N278" s="189" t="s">
        <v>53</v>
      </c>
      <c r="O278" s="65"/>
      <c r="P278" s="190">
        <f>O278*H278</f>
        <v>0</v>
      </c>
      <c r="Q278" s="190">
        <v>0</v>
      </c>
      <c r="R278" s="190">
        <f>Q278*H278</f>
        <v>0</v>
      </c>
      <c r="S278" s="190">
        <v>0</v>
      </c>
      <c r="T278" s="191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2" t="s">
        <v>285</v>
      </c>
      <c r="AT278" s="192" t="s">
        <v>155</v>
      </c>
      <c r="AU278" s="192" t="s">
        <v>92</v>
      </c>
      <c r="AY278" s="17" t="s">
        <v>152</v>
      </c>
      <c r="BE278" s="193">
        <f>IF(N278="základní",J278,0)</f>
        <v>0</v>
      </c>
      <c r="BF278" s="193">
        <f>IF(N278="snížená",J278,0)</f>
        <v>0</v>
      </c>
      <c r="BG278" s="193">
        <f>IF(N278="zákl. přenesená",J278,0)</f>
        <v>0</v>
      </c>
      <c r="BH278" s="193">
        <f>IF(N278="sníž. přenesená",J278,0)</f>
        <v>0</v>
      </c>
      <c r="BI278" s="193">
        <f>IF(N278="nulová",J278,0)</f>
        <v>0</v>
      </c>
      <c r="BJ278" s="17" t="s">
        <v>90</v>
      </c>
      <c r="BK278" s="193">
        <f>ROUND(I278*H278,2)</f>
        <v>0</v>
      </c>
      <c r="BL278" s="17" t="s">
        <v>285</v>
      </c>
      <c r="BM278" s="192" t="s">
        <v>595</v>
      </c>
    </row>
    <row r="279" spans="1:65" s="13" customFormat="1" ht="10.199999999999999">
      <c r="B279" s="199"/>
      <c r="C279" s="200"/>
      <c r="D279" s="194" t="s">
        <v>163</v>
      </c>
      <c r="E279" s="201" t="s">
        <v>44</v>
      </c>
      <c r="F279" s="202" t="s">
        <v>876</v>
      </c>
      <c r="G279" s="200"/>
      <c r="H279" s="203">
        <v>1.8480000000000001</v>
      </c>
      <c r="I279" s="204"/>
      <c r="J279" s="200"/>
      <c r="K279" s="200"/>
      <c r="L279" s="205"/>
      <c r="M279" s="206"/>
      <c r="N279" s="207"/>
      <c r="O279" s="207"/>
      <c r="P279" s="207"/>
      <c r="Q279" s="207"/>
      <c r="R279" s="207"/>
      <c r="S279" s="207"/>
      <c r="T279" s="208"/>
      <c r="AT279" s="209" t="s">
        <v>163</v>
      </c>
      <c r="AU279" s="209" t="s">
        <v>92</v>
      </c>
      <c r="AV279" s="13" t="s">
        <v>92</v>
      </c>
      <c r="AW279" s="13" t="s">
        <v>42</v>
      </c>
      <c r="AX279" s="13" t="s">
        <v>90</v>
      </c>
      <c r="AY279" s="209" t="s">
        <v>152</v>
      </c>
    </row>
    <row r="280" spans="1:65" s="2" customFormat="1" ht="14.4" customHeight="1">
      <c r="A280" s="35"/>
      <c r="B280" s="36"/>
      <c r="C280" s="181" t="s">
        <v>563</v>
      </c>
      <c r="D280" s="181" t="s">
        <v>155</v>
      </c>
      <c r="E280" s="182" t="s">
        <v>597</v>
      </c>
      <c r="F280" s="183" t="s">
        <v>598</v>
      </c>
      <c r="G280" s="184" t="s">
        <v>225</v>
      </c>
      <c r="H280" s="185">
        <v>14.36</v>
      </c>
      <c r="I280" s="186"/>
      <c r="J280" s="187">
        <f>ROUND(I280*H280,2)</f>
        <v>0</v>
      </c>
      <c r="K280" s="183" t="s">
        <v>209</v>
      </c>
      <c r="L280" s="40"/>
      <c r="M280" s="188" t="s">
        <v>44</v>
      </c>
      <c r="N280" s="189" t="s">
        <v>53</v>
      </c>
      <c r="O280" s="65"/>
      <c r="P280" s="190">
        <f>O280*H280</f>
        <v>0</v>
      </c>
      <c r="Q280" s="190">
        <v>3.0000000000000001E-5</v>
      </c>
      <c r="R280" s="190">
        <f>Q280*H280</f>
        <v>4.3080000000000001E-4</v>
      </c>
      <c r="S280" s="190">
        <v>0</v>
      </c>
      <c r="T280" s="191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2" t="s">
        <v>285</v>
      </c>
      <c r="AT280" s="192" t="s">
        <v>155</v>
      </c>
      <c r="AU280" s="192" t="s">
        <v>92</v>
      </c>
      <c r="AY280" s="17" t="s">
        <v>152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7" t="s">
        <v>90</v>
      </c>
      <c r="BK280" s="193">
        <f>ROUND(I280*H280,2)</f>
        <v>0</v>
      </c>
      <c r="BL280" s="17" t="s">
        <v>285</v>
      </c>
      <c r="BM280" s="192" t="s">
        <v>599</v>
      </c>
    </row>
    <row r="281" spans="1:65" s="13" customFormat="1" ht="10.199999999999999">
      <c r="B281" s="199"/>
      <c r="C281" s="200"/>
      <c r="D281" s="194" t="s">
        <v>163</v>
      </c>
      <c r="E281" s="201" t="s">
        <v>44</v>
      </c>
      <c r="F281" s="202" t="s">
        <v>878</v>
      </c>
      <c r="G281" s="200"/>
      <c r="H281" s="203">
        <v>14.36</v>
      </c>
      <c r="I281" s="204"/>
      <c r="J281" s="200"/>
      <c r="K281" s="200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163</v>
      </c>
      <c r="AU281" s="209" t="s">
        <v>92</v>
      </c>
      <c r="AV281" s="13" t="s">
        <v>92</v>
      </c>
      <c r="AW281" s="13" t="s">
        <v>42</v>
      </c>
      <c r="AX281" s="13" t="s">
        <v>90</v>
      </c>
      <c r="AY281" s="209" t="s">
        <v>152</v>
      </c>
    </row>
    <row r="282" spans="1:65" s="2" customFormat="1" ht="14.4" customHeight="1">
      <c r="A282" s="35"/>
      <c r="B282" s="36"/>
      <c r="C282" s="181" t="s">
        <v>567</v>
      </c>
      <c r="D282" s="181" t="s">
        <v>155</v>
      </c>
      <c r="E282" s="182" t="s">
        <v>607</v>
      </c>
      <c r="F282" s="183" t="s">
        <v>608</v>
      </c>
      <c r="G282" s="184" t="s">
        <v>216</v>
      </c>
      <c r="H282" s="185">
        <v>11.827</v>
      </c>
      <c r="I282" s="186"/>
      <c r="J282" s="187">
        <f>ROUND(I282*H282,2)</f>
        <v>0</v>
      </c>
      <c r="K282" s="183" t="s">
        <v>209</v>
      </c>
      <c r="L282" s="40"/>
      <c r="M282" s="188" t="s">
        <v>44</v>
      </c>
      <c r="N282" s="189" t="s">
        <v>53</v>
      </c>
      <c r="O282" s="65"/>
      <c r="P282" s="190">
        <f>O282*H282</f>
        <v>0</v>
      </c>
      <c r="Q282" s="190">
        <v>5.0000000000000002E-5</v>
      </c>
      <c r="R282" s="190">
        <f>Q282*H282</f>
        <v>5.9135000000000004E-4</v>
      </c>
      <c r="S282" s="190">
        <v>0</v>
      </c>
      <c r="T282" s="19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2" t="s">
        <v>285</v>
      </c>
      <c r="AT282" s="192" t="s">
        <v>155</v>
      </c>
      <c r="AU282" s="192" t="s">
        <v>92</v>
      </c>
      <c r="AY282" s="17" t="s">
        <v>152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7" t="s">
        <v>90</v>
      </c>
      <c r="BK282" s="193">
        <f>ROUND(I282*H282,2)</f>
        <v>0</v>
      </c>
      <c r="BL282" s="17" t="s">
        <v>285</v>
      </c>
      <c r="BM282" s="192" t="s">
        <v>609</v>
      </c>
    </row>
    <row r="283" spans="1:65" s="13" customFormat="1" ht="10.199999999999999">
      <c r="B283" s="199"/>
      <c r="C283" s="200"/>
      <c r="D283" s="194" t="s">
        <v>163</v>
      </c>
      <c r="E283" s="201" t="s">
        <v>44</v>
      </c>
      <c r="F283" s="202" t="s">
        <v>879</v>
      </c>
      <c r="G283" s="200"/>
      <c r="H283" s="203">
        <v>11.827</v>
      </c>
      <c r="I283" s="204"/>
      <c r="J283" s="200"/>
      <c r="K283" s="200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163</v>
      </c>
      <c r="AU283" s="209" t="s">
        <v>92</v>
      </c>
      <c r="AV283" s="13" t="s">
        <v>92</v>
      </c>
      <c r="AW283" s="13" t="s">
        <v>42</v>
      </c>
      <c r="AX283" s="13" t="s">
        <v>90</v>
      </c>
      <c r="AY283" s="209" t="s">
        <v>152</v>
      </c>
    </row>
    <row r="284" spans="1:65" s="2" customFormat="1" ht="24.15" customHeight="1">
      <c r="A284" s="35"/>
      <c r="B284" s="36"/>
      <c r="C284" s="181" t="s">
        <v>573</v>
      </c>
      <c r="D284" s="181" t="s">
        <v>155</v>
      </c>
      <c r="E284" s="182" t="s">
        <v>611</v>
      </c>
      <c r="F284" s="183" t="s">
        <v>612</v>
      </c>
      <c r="G284" s="184" t="s">
        <v>408</v>
      </c>
      <c r="H284" s="185">
        <v>0.36399999999999999</v>
      </c>
      <c r="I284" s="186"/>
      <c r="J284" s="187">
        <f>ROUND(I284*H284,2)</f>
        <v>0</v>
      </c>
      <c r="K284" s="183" t="s">
        <v>209</v>
      </c>
      <c r="L284" s="40"/>
      <c r="M284" s="188" t="s">
        <v>44</v>
      </c>
      <c r="N284" s="189" t="s">
        <v>53</v>
      </c>
      <c r="O284" s="65"/>
      <c r="P284" s="190">
        <f>O284*H284</f>
        <v>0</v>
      </c>
      <c r="Q284" s="190">
        <v>0</v>
      </c>
      <c r="R284" s="190">
        <f>Q284*H284</f>
        <v>0</v>
      </c>
      <c r="S284" s="190">
        <v>0</v>
      </c>
      <c r="T284" s="19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2" t="s">
        <v>285</v>
      </c>
      <c r="AT284" s="192" t="s">
        <v>155</v>
      </c>
      <c r="AU284" s="192" t="s">
        <v>92</v>
      </c>
      <c r="AY284" s="17" t="s">
        <v>152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17" t="s">
        <v>90</v>
      </c>
      <c r="BK284" s="193">
        <f>ROUND(I284*H284,2)</f>
        <v>0</v>
      </c>
      <c r="BL284" s="17" t="s">
        <v>285</v>
      </c>
      <c r="BM284" s="192" t="s">
        <v>613</v>
      </c>
    </row>
    <row r="285" spans="1:65" s="2" customFormat="1" ht="24.15" customHeight="1">
      <c r="A285" s="35"/>
      <c r="B285" s="36"/>
      <c r="C285" s="181" t="s">
        <v>578</v>
      </c>
      <c r="D285" s="181" t="s">
        <v>155</v>
      </c>
      <c r="E285" s="182" t="s">
        <v>615</v>
      </c>
      <c r="F285" s="183" t="s">
        <v>616</v>
      </c>
      <c r="G285" s="184" t="s">
        <v>408</v>
      </c>
      <c r="H285" s="185">
        <v>0.36399999999999999</v>
      </c>
      <c r="I285" s="186"/>
      <c r="J285" s="187">
        <f>ROUND(I285*H285,2)</f>
        <v>0</v>
      </c>
      <c r="K285" s="183" t="s">
        <v>209</v>
      </c>
      <c r="L285" s="40"/>
      <c r="M285" s="188" t="s">
        <v>44</v>
      </c>
      <c r="N285" s="189" t="s">
        <v>53</v>
      </c>
      <c r="O285" s="65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2" t="s">
        <v>285</v>
      </c>
      <c r="AT285" s="192" t="s">
        <v>155</v>
      </c>
      <c r="AU285" s="192" t="s">
        <v>92</v>
      </c>
      <c r="AY285" s="17" t="s">
        <v>152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7" t="s">
        <v>90</v>
      </c>
      <c r="BK285" s="193">
        <f>ROUND(I285*H285,2)</f>
        <v>0</v>
      </c>
      <c r="BL285" s="17" t="s">
        <v>285</v>
      </c>
      <c r="BM285" s="192" t="s">
        <v>617</v>
      </c>
    </row>
    <row r="286" spans="1:65" s="12" customFormat="1" ht="22.8" customHeight="1">
      <c r="B286" s="165"/>
      <c r="C286" s="166"/>
      <c r="D286" s="167" t="s">
        <v>81</v>
      </c>
      <c r="E286" s="179" t="s">
        <v>618</v>
      </c>
      <c r="F286" s="179" t="s">
        <v>619</v>
      </c>
      <c r="G286" s="166"/>
      <c r="H286" s="166"/>
      <c r="I286" s="169"/>
      <c r="J286" s="180">
        <f>BK286</f>
        <v>0</v>
      </c>
      <c r="K286" s="166"/>
      <c r="L286" s="171"/>
      <c r="M286" s="172"/>
      <c r="N286" s="173"/>
      <c r="O286" s="173"/>
      <c r="P286" s="174">
        <f>SUM(P287:P311)</f>
        <v>0</v>
      </c>
      <c r="Q286" s="173"/>
      <c r="R286" s="174">
        <f>SUM(R287:R311)</f>
        <v>0.49901690000000004</v>
      </c>
      <c r="S286" s="173"/>
      <c r="T286" s="175">
        <f>SUM(T287:T311)</f>
        <v>0</v>
      </c>
      <c r="AR286" s="176" t="s">
        <v>92</v>
      </c>
      <c r="AT286" s="177" t="s">
        <v>81</v>
      </c>
      <c r="AU286" s="177" t="s">
        <v>90</v>
      </c>
      <c r="AY286" s="176" t="s">
        <v>152</v>
      </c>
      <c r="BK286" s="178">
        <f>SUM(BK287:BK311)</f>
        <v>0</v>
      </c>
    </row>
    <row r="287" spans="1:65" s="2" customFormat="1" ht="14.4" customHeight="1">
      <c r="A287" s="35"/>
      <c r="B287" s="36"/>
      <c r="C287" s="181" t="s">
        <v>582</v>
      </c>
      <c r="D287" s="181" t="s">
        <v>155</v>
      </c>
      <c r="E287" s="182" t="s">
        <v>621</v>
      </c>
      <c r="F287" s="183" t="s">
        <v>622</v>
      </c>
      <c r="G287" s="184" t="s">
        <v>216</v>
      </c>
      <c r="H287" s="185">
        <v>23.866</v>
      </c>
      <c r="I287" s="186"/>
      <c r="J287" s="187">
        <f>ROUND(I287*H287,2)</f>
        <v>0</v>
      </c>
      <c r="K287" s="183" t="s">
        <v>209</v>
      </c>
      <c r="L287" s="40"/>
      <c r="M287" s="188" t="s">
        <v>44</v>
      </c>
      <c r="N287" s="189" t="s">
        <v>53</v>
      </c>
      <c r="O287" s="65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2" t="s">
        <v>285</v>
      </c>
      <c r="AT287" s="192" t="s">
        <v>155</v>
      </c>
      <c r="AU287" s="192" t="s">
        <v>92</v>
      </c>
      <c r="AY287" s="17" t="s">
        <v>152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7" t="s">
        <v>90</v>
      </c>
      <c r="BK287" s="193">
        <f>ROUND(I287*H287,2)</f>
        <v>0</v>
      </c>
      <c r="BL287" s="17" t="s">
        <v>285</v>
      </c>
      <c r="BM287" s="192" t="s">
        <v>623</v>
      </c>
    </row>
    <row r="288" spans="1:65" s="13" customFormat="1" ht="10.199999999999999">
      <c r="B288" s="199"/>
      <c r="C288" s="200"/>
      <c r="D288" s="194" t="s">
        <v>163</v>
      </c>
      <c r="E288" s="201" t="s">
        <v>44</v>
      </c>
      <c r="F288" s="202" t="s">
        <v>880</v>
      </c>
      <c r="G288" s="200"/>
      <c r="H288" s="203">
        <v>25.13</v>
      </c>
      <c r="I288" s="204"/>
      <c r="J288" s="200"/>
      <c r="K288" s="200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163</v>
      </c>
      <c r="AU288" s="209" t="s">
        <v>92</v>
      </c>
      <c r="AV288" s="13" t="s">
        <v>92</v>
      </c>
      <c r="AW288" s="13" t="s">
        <v>42</v>
      </c>
      <c r="AX288" s="13" t="s">
        <v>82</v>
      </c>
      <c r="AY288" s="209" t="s">
        <v>152</v>
      </c>
    </row>
    <row r="289" spans="1:65" s="13" customFormat="1" ht="10.199999999999999">
      <c r="B289" s="199"/>
      <c r="C289" s="200"/>
      <c r="D289" s="194" t="s">
        <v>163</v>
      </c>
      <c r="E289" s="201" t="s">
        <v>44</v>
      </c>
      <c r="F289" s="202" t="s">
        <v>881</v>
      </c>
      <c r="G289" s="200"/>
      <c r="H289" s="203">
        <v>-1.264</v>
      </c>
      <c r="I289" s="204"/>
      <c r="J289" s="200"/>
      <c r="K289" s="200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163</v>
      </c>
      <c r="AU289" s="209" t="s">
        <v>92</v>
      </c>
      <c r="AV289" s="13" t="s">
        <v>92</v>
      </c>
      <c r="AW289" s="13" t="s">
        <v>42</v>
      </c>
      <c r="AX289" s="13" t="s">
        <v>82</v>
      </c>
      <c r="AY289" s="209" t="s">
        <v>152</v>
      </c>
    </row>
    <row r="290" spans="1:65" s="14" customFormat="1" ht="10.199999999999999">
      <c r="B290" s="213"/>
      <c r="C290" s="214"/>
      <c r="D290" s="194" t="s">
        <v>163</v>
      </c>
      <c r="E290" s="215" t="s">
        <v>44</v>
      </c>
      <c r="F290" s="216" t="s">
        <v>213</v>
      </c>
      <c r="G290" s="214"/>
      <c r="H290" s="217">
        <v>23.866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163</v>
      </c>
      <c r="AU290" s="223" t="s">
        <v>92</v>
      </c>
      <c r="AV290" s="14" t="s">
        <v>175</v>
      </c>
      <c r="AW290" s="14" t="s">
        <v>42</v>
      </c>
      <c r="AX290" s="14" t="s">
        <v>90</v>
      </c>
      <c r="AY290" s="223" t="s">
        <v>152</v>
      </c>
    </row>
    <row r="291" spans="1:65" s="2" customFormat="1" ht="14.4" customHeight="1">
      <c r="A291" s="35"/>
      <c r="B291" s="36"/>
      <c r="C291" s="181" t="s">
        <v>587</v>
      </c>
      <c r="D291" s="181" t="s">
        <v>155</v>
      </c>
      <c r="E291" s="182" t="s">
        <v>627</v>
      </c>
      <c r="F291" s="183" t="s">
        <v>628</v>
      </c>
      <c r="G291" s="184" t="s">
        <v>216</v>
      </c>
      <c r="H291" s="185">
        <v>23.866</v>
      </c>
      <c r="I291" s="186"/>
      <c r="J291" s="187">
        <f>ROUND(I291*H291,2)</f>
        <v>0</v>
      </c>
      <c r="K291" s="183" t="s">
        <v>209</v>
      </c>
      <c r="L291" s="40"/>
      <c r="M291" s="188" t="s">
        <v>44</v>
      </c>
      <c r="N291" s="189" t="s">
        <v>53</v>
      </c>
      <c r="O291" s="65"/>
      <c r="P291" s="190">
        <f>O291*H291</f>
        <v>0</v>
      </c>
      <c r="Q291" s="190">
        <v>2.9999999999999997E-4</v>
      </c>
      <c r="R291" s="190">
        <f>Q291*H291</f>
        <v>7.1597999999999992E-3</v>
      </c>
      <c r="S291" s="190">
        <v>0</v>
      </c>
      <c r="T291" s="191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2" t="s">
        <v>285</v>
      </c>
      <c r="AT291" s="192" t="s">
        <v>155</v>
      </c>
      <c r="AU291" s="192" t="s">
        <v>92</v>
      </c>
      <c r="AY291" s="17" t="s">
        <v>152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7" t="s">
        <v>90</v>
      </c>
      <c r="BK291" s="193">
        <f>ROUND(I291*H291,2)</f>
        <v>0</v>
      </c>
      <c r="BL291" s="17" t="s">
        <v>285</v>
      </c>
      <c r="BM291" s="192" t="s">
        <v>629</v>
      </c>
    </row>
    <row r="292" spans="1:65" s="13" customFormat="1" ht="10.199999999999999">
      <c r="B292" s="199"/>
      <c r="C292" s="200"/>
      <c r="D292" s="194" t="s">
        <v>163</v>
      </c>
      <c r="E292" s="201" t="s">
        <v>44</v>
      </c>
      <c r="F292" s="202" t="s">
        <v>880</v>
      </c>
      <c r="G292" s="200"/>
      <c r="H292" s="203">
        <v>25.13</v>
      </c>
      <c r="I292" s="204"/>
      <c r="J292" s="200"/>
      <c r="K292" s="200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163</v>
      </c>
      <c r="AU292" s="209" t="s">
        <v>92</v>
      </c>
      <c r="AV292" s="13" t="s">
        <v>92</v>
      </c>
      <c r="AW292" s="13" t="s">
        <v>42</v>
      </c>
      <c r="AX292" s="13" t="s">
        <v>82</v>
      </c>
      <c r="AY292" s="209" t="s">
        <v>152</v>
      </c>
    </row>
    <row r="293" spans="1:65" s="13" customFormat="1" ht="10.199999999999999">
      <c r="B293" s="199"/>
      <c r="C293" s="200"/>
      <c r="D293" s="194" t="s">
        <v>163</v>
      </c>
      <c r="E293" s="201" t="s">
        <v>44</v>
      </c>
      <c r="F293" s="202" t="s">
        <v>881</v>
      </c>
      <c r="G293" s="200"/>
      <c r="H293" s="203">
        <v>-1.264</v>
      </c>
      <c r="I293" s="204"/>
      <c r="J293" s="200"/>
      <c r="K293" s="200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163</v>
      </c>
      <c r="AU293" s="209" t="s">
        <v>92</v>
      </c>
      <c r="AV293" s="13" t="s">
        <v>92</v>
      </c>
      <c r="AW293" s="13" t="s">
        <v>42</v>
      </c>
      <c r="AX293" s="13" t="s">
        <v>82</v>
      </c>
      <c r="AY293" s="209" t="s">
        <v>152</v>
      </c>
    </row>
    <row r="294" spans="1:65" s="14" customFormat="1" ht="10.199999999999999">
      <c r="B294" s="213"/>
      <c r="C294" s="214"/>
      <c r="D294" s="194" t="s">
        <v>163</v>
      </c>
      <c r="E294" s="215" t="s">
        <v>44</v>
      </c>
      <c r="F294" s="216" t="s">
        <v>213</v>
      </c>
      <c r="G294" s="214"/>
      <c r="H294" s="217">
        <v>23.866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163</v>
      </c>
      <c r="AU294" s="223" t="s">
        <v>92</v>
      </c>
      <c r="AV294" s="14" t="s">
        <v>175</v>
      </c>
      <c r="AW294" s="14" t="s">
        <v>42</v>
      </c>
      <c r="AX294" s="14" t="s">
        <v>90</v>
      </c>
      <c r="AY294" s="223" t="s">
        <v>152</v>
      </c>
    </row>
    <row r="295" spans="1:65" s="2" customFormat="1" ht="14.4" customHeight="1">
      <c r="A295" s="35"/>
      <c r="B295" s="36"/>
      <c r="C295" s="181" t="s">
        <v>592</v>
      </c>
      <c r="D295" s="181" t="s">
        <v>155</v>
      </c>
      <c r="E295" s="182" t="s">
        <v>631</v>
      </c>
      <c r="F295" s="183" t="s">
        <v>632</v>
      </c>
      <c r="G295" s="184" t="s">
        <v>225</v>
      </c>
      <c r="H295" s="185">
        <v>14.36</v>
      </c>
      <c r="I295" s="186"/>
      <c r="J295" s="187">
        <f>ROUND(I295*H295,2)</f>
        <v>0</v>
      </c>
      <c r="K295" s="183" t="s">
        <v>209</v>
      </c>
      <c r="L295" s="40"/>
      <c r="M295" s="188" t="s">
        <v>44</v>
      </c>
      <c r="N295" s="189" t="s">
        <v>53</v>
      </c>
      <c r="O295" s="65"/>
      <c r="P295" s="190">
        <f>O295*H295</f>
        <v>0</v>
      </c>
      <c r="Q295" s="190">
        <v>2.0000000000000001E-4</v>
      </c>
      <c r="R295" s="190">
        <f>Q295*H295</f>
        <v>2.872E-3</v>
      </c>
      <c r="S295" s="190">
        <v>0</v>
      </c>
      <c r="T295" s="191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2" t="s">
        <v>285</v>
      </c>
      <c r="AT295" s="192" t="s">
        <v>155</v>
      </c>
      <c r="AU295" s="192" t="s">
        <v>92</v>
      </c>
      <c r="AY295" s="17" t="s">
        <v>152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7" t="s">
        <v>90</v>
      </c>
      <c r="BK295" s="193">
        <f>ROUND(I295*H295,2)</f>
        <v>0</v>
      </c>
      <c r="BL295" s="17" t="s">
        <v>285</v>
      </c>
      <c r="BM295" s="192" t="s">
        <v>633</v>
      </c>
    </row>
    <row r="296" spans="1:65" s="13" customFormat="1" ht="10.199999999999999">
      <c r="B296" s="199"/>
      <c r="C296" s="200"/>
      <c r="D296" s="194" t="s">
        <v>163</v>
      </c>
      <c r="E296" s="201" t="s">
        <v>44</v>
      </c>
      <c r="F296" s="202" t="s">
        <v>882</v>
      </c>
      <c r="G296" s="200"/>
      <c r="H296" s="203">
        <v>14.36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163</v>
      </c>
      <c r="AU296" s="209" t="s">
        <v>92</v>
      </c>
      <c r="AV296" s="13" t="s">
        <v>92</v>
      </c>
      <c r="AW296" s="13" t="s">
        <v>42</v>
      </c>
      <c r="AX296" s="13" t="s">
        <v>82</v>
      </c>
      <c r="AY296" s="209" t="s">
        <v>152</v>
      </c>
    </row>
    <row r="297" spans="1:65" s="14" customFormat="1" ht="10.199999999999999">
      <c r="B297" s="213"/>
      <c r="C297" s="214"/>
      <c r="D297" s="194" t="s">
        <v>163</v>
      </c>
      <c r="E297" s="215" t="s">
        <v>44</v>
      </c>
      <c r="F297" s="216" t="s">
        <v>213</v>
      </c>
      <c r="G297" s="214"/>
      <c r="H297" s="217">
        <v>14.36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163</v>
      </c>
      <c r="AU297" s="223" t="s">
        <v>92</v>
      </c>
      <c r="AV297" s="14" t="s">
        <v>175</v>
      </c>
      <c r="AW297" s="14" t="s">
        <v>42</v>
      </c>
      <c r="AX297" s="14" t="s">
        <v>90</v>
      </c>
      <c r="AY297" s="223" t="s">
        <v>152</v>
      </c>
    </row>
    <row r="298" spans="1:65" s="2" customFormat="1" ht="14.4" customHeight="1">
      <c r="A298" s="35"/>
      <c r="B298" s="36"/>
      <c r="C298" s="224" t="s">
        <v>596</v>
      </c>
      <c r="D298" s="224" t="s">
        <v>228</v>
      </c>
      <c r="E298" s="225" t="s">
        <v>637</v>
      </c>
      <c r="F298" s="226" t="s">
        <v>638</v>
      </c>
      <c r="G298" s="227" t="s">
        <v>225</v>
      </c>
      <c r="H298" s="228">
        <v>15.795999999999999</v>
      </c>
      <c r="I298" s="229"/>
      <c r="J298" s="230">
        <f>ROUND(I298*H298,2)</f>
        <v>0</v>
      </c>
      <c r="K298" s="226" t="s">
        <v>209</v>
      </c>
      <c r="L298" s="231"/>
      <c r="M298" s="232" t="s">
        <v>44</v>
      </c>
      <c r="N298" s="233" t="s">
        <v>53</v>
      </c>
      <c r="O298" s="65"/>
      <c r="P298" s="190">
        <f>O298*H298</f>
        <v>0</v>
      </c>
      <c r="Q298" s="190">
        <v>2.9999999999999997E-4</v>
      </c>
      <c r="R298" s="190">
        <f>Q298*H298</f>
        <v>4.7387999999999996E-3</v>
      </c>
      <c r="S298" s="190">
        <v>0</v>
      </c>
      <c r="T298" s="191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2" t="s">
        <v>358</v>
      </c>
      <c r="AT298" s="192" t="s">
        <v>228</v>
      </c>
      <c r="AU298" s="192" t="s">
        <v>92</v>
      </c>
      <c r="AY298" s="17" t="s">
        <v>152</v>
      </c>
      <c r="BE298" s="193">
        <f>IF(N298="základní",J298,0)</f>
        <v>0</v>
      </c>
      <c r="BF298" s="193">
        <f>IF(N298="snížená",J298,0)</f>
        <v>0</v>
      </c>
      <c r="BG298" s="193">
        <f>IF(N298="zákl. přenesená",J298,0)</f>
        <v>0</v>
      </c>
      <c r="BH298" s="193">
        <f>IF(N298="sníž. přenesená",J298,0)</f>
        <v>0</v>
      </c>
      <c r="BI298" s="193">
        <f>IF(N298="nulová",J298,0)</f>
        <v>0</v>
      </c>
      <c r="BJ298" s="17" t="s">
        <v>90</v>
      </c>
      <c r="BK298" s="193">
        <f>ROUND(I298*H298,2)</f>
        <v>0</v>
      </c>
      <c r="BL298" s="17" t="s">
        <v>285</v>
      </c>
      <c r="BM298" s="192" t="s">
        <v>639</v>
      </c>
    </row>
    <row r="299" spans="1:65" s="13" customFormat="1" ht="10.199999999999999">
      <c r="B299" s="199"/>
      <c r="C299" s="200"/>
      <c r="D299" s="194" t="s">
        <v>163</v>
      </c>
      <c r="E299" s="201" t="s">
        <v>44</v>
      </c>
      <c r="F299" s="202" t="s">
        <v>883</v>
      </c>
      <c r="G299" s="200"/>
      <c r="H299" s="203">
        <v>14.36</v>
      </c>
      <c r="I299" s="204"/>
      <c r="J299" s="200"/>
      <c r="K299" s="200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163</v>
      </c>
      <c r="AU299" s="209" t="s">
        <v>92</v>
      </c>
      <c r="AV299" s="13" t="s">
        <v>92</v>
      </c>
      <c r="AW299" s="13" t="s">
        <v>42</v>
      </c>
      <c r="AX299" s="13" t="s">
        <v>90</v>
      </c>
      <c r="AY299" s="209" t="s">
        <v>152</v>
      </c>
    </row>
    <row r="300" spans="1:65" s="13" customFormat="1" ht="10.199999999999999">
      <c r="B300" s="199"/>
      <c r="C300" s="200"/>
      <c r="D300" s="194" t="s">
        <v>163</v>
      </c>
      <c r="E300" s="200"/>
      <c r="F300" s="202" t="s">
        <v>884</v>
      </c>
      <c r="G300" s="200"/>
      <c r="H300" s="203">
        <v>15.795999999999999</v>
      </c>
      <c r="I300" s="204"/>
      <c r="J300" s="200"/>
      <c r="K300" s="200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163</v>
      </c>
      <c r="AU300" s="209" t="s">
        <v>92</v>
      </c>
      <c r="AV300" s="13" t="s">
        <v>92</v>
      </c>
      <c r="AW300" s="13" t="s">
        <v>4</v>
      </c>
      <c r="AX300" s="13" t="s">
        <v>90</v>
      </c>
      <c r="AY300" s="209" t="s">
        <v>152</v>
      </c>
    </row>
    <row r="301" spans="1:65" s="2" customFormat="1" ht="24.15" customHeight="1">
      <c r="A301" s="35"/>
      <c r="B301" s="36"/>
      <c r="C301" s="181" t="s">
        <v>601</v>
      </c>
      <c r="D301" s="181" t="s">
        <v>155</v>
      </c>
      <c r="E301" s="182" t="s">
        <v>643</v>
      </c>
      <c r="F301" s="183" t="s">
        <v>644</v>
      </c>
      <c r="G301" s="184" t="s">
        <v>216</v>
      </c>
      <c r="H301" s="185">
        <v>23.866</v>
      </c>
      <c r="I301" s="186"/>
      <c r="J301" s="187">
        <f>ROUND(I301*H301,2)</f>
        <v>0</v>
      </c>
      <c r="K301" s="183" t="s">
        <v>209</v>
      </c>
      <c r="L301" s="40"/>
      <c r="M301" s="188" t="s">
        <v>44</v>
      </c>
      <c r="N301" s="189" t="s">
        <v>53</v>
      </c>
      <c r="O301" s="65"/>
      <c r="P301" s="190">
        <f>O301*H301</f>
        <v>0</v>
      </c>
      <c r="Q301" s="190">
        <v>6.0499999999999998E-3</v>
      </c>
      <c r="R301" s="190">
        <f>Q301*H301</f>
        <v>0.1443893</v>
      </c>
      <c r="S301" s="190">
        <v>0</v>
      </c>
      <c r="T301" s="191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2" t="s">
        <v>285</v>
      </c>
      <c r="AT301" s="192" t="s">
        <v>155</v>
      </c>
      <c r="AU301" s="192" t="s">
        <v>92</v>
      </c>
      <c r="AY301" s="17" t="s">
        <v>152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17" t="s">
        <v>90</v>
      </c>
      <c r="BK301" s="193">
        <f>ROUND(I301*H301,2)</f>
        <v>0</v>
      </c>
      <c r="BL301" s="17" t="s">
        <v>285</v>
      </c>
      <c r="BM301" s="192" t="s">
        <v>645</v>
      </c>
    </row>
    <row r="302" spans="1:65" s="13" customFormat="1" ht="10.199999999999999">
      <c r="B302" s="199"/>
      <c r="C302" s="200"/>
      <c r="D302" s="194" t="s">
        <v>163</v>
      </c>
      <c r="E302" s="201" t="s">
        <v>44</v>
      </c>
      <c r="F302" s="202" t="s">
        <v>880</v>
      </c>
      <c r="G302" s="200"/>
      <c r="H302" s="203">
        <v>25.13</v>
      </c>
      <c r="I302" s="204"/>
      <c r="J302" s="200"/>
      <c r="K302" s="200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163</v>
      </c>
      <c r="AU302" s="209" t="s">
        <v>92</v>
      </c>
      <c r="AV302" s="13" t="s">
        <v>92</v>
      </c>
      <c r="AW302" s="13" t="s">
        <v>42</v>
      </c>
      <c r="AX302" s="13" t="s">
        <v>82</v>
      </c>
      <c r="AY302" s="209" t="s">
        <v>152</v>
      </c>
    </row>
    <row r="303" spans="1:65" s="13" customFormat="1" ht="10.199999999999999">
      <c r="B303" s="199"/>
      <c r="C303" s="200"/>
      <c r="D303" s="194" t="s">
        <v>163</v>
      </c>
      <c r="E303" s="201" t="s">
        <v>44</v>
      </c>
      <c r="F303" s="202" t="s">
        <v>881</v>
      </c>
      <c r="G303" s="200"/>
      <c r="H303" s="203">
        <v>-1.264</v>
      </c>
      <c r="I303" s="204"/>
      <c r="J303" s="200"/>
      <c r="K303" s="200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163</v>
      </c>
      <c r="AU303" s="209" t="s">
        <v>92</v>
      </c>
      <c r="AV303" s="13" t="s">
        <v>92</v>
      </c>
      <c r="AW303" s="13" t="s">
        <v>42</v>
      </c>
      <c r="AX303" s="13" t="s">
        <v>82</v>
      </c>
      <c r="AY303" s="209" t="s">
        <v>152</v>
      </c>
    </row>
    <row r="304" spans="1:65" s="14" customFormat="1" ht="10.199999999999999">
      <c r="B304" s="213"/>
      <c r="C304" s="214"/>
      <c r="D304" s="194" t="s">
        <v>163</v>
      </c>
      <c r="E304" s="215" t="s">
        <v>44</v>
      </c>
      <c r="F304" s="216" t="s">
        <v>213</v>
      </c>
      <c r="G304" s="214"/>
      <c r="H304" s="217">
        <v>23.866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163</v>
      </c>
      <c r="AU304" s="223" t="s">
        <v>92</v>
      </c>
      <c r="AV304" s="14" t="s">
        <v>175</v>
      </c>
      <c r="AW304" s="14" t="s">
        <v>42</v>
      </c>
      <c r="AX304" s="14" t="s">
        <v>90</v>
      </c>
      <c r="AY304" s="223" t="s">
        <v>152</v>
      </c>
    </row>
    <row r="305" spans="1:65" s="2" customFormat="1" ht="14.4" customHeight="1">
      <c r="A305" s="35"/>
      <c r="B305" s="36"/>
      <c r="C305" s="224" t="s">
        <v>606</v>
      </c>
      <c r="D305" s="224" t="s">
        <v>228</v>
      </c>
      <c r="E305" s="225" t="s">
        <v>647</v>
      </c>
      <c r="F305" s="226" t="s">
        <v>648</v>
      </c>
      <c r="G305" s="227" t="s">
        <v>216</v>
      </c>
      <c r="H305" s="228">
        <v>26.253</v>
      </c>
      <c r="I305" s="229"/>
      <c r="J305" s="230">
        <f>ROUND(I305*H305,2)</f>
        <v>0</v>
      </c>
      <c r="K305" s="226" t="s">
        <v>209</v>
      </c>
      <c r="L305" s="231"/>
      <c r="M305" s="232" t="s">
        <v>44</v>
      </c>
      <c r="N305" s="233" t="s">
        <v>53</v>
      </c>
      <c r="O305" s="65"/>
      <c r="P305" s="190">
        <f>O305*H305</f>
        <v>0</v>
      </c>
      <c r="Q305" s="190">
        <v>1.29E-2</v>
      </c>
      <c r="R305" s="190">
        <f>Q305*H305</f>
        <v>0.33866370000000001</v>
      </c>
      <c r="S305" s="190">
        <v>0</v>
      </c>
      <c r="T305" s="191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2" t="s">
        <v>358</v>
      </c>
      <c r="AT305" s="192" t="s">
        <v>228</v>
      </c>
      <c r="AU305" s="192" t="s">
        <v>92</v>
      </c>
      <c r="AY305" s="17" t="s">
        <v>152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7" t="s">
        <v>90</v>
      </c>
      <c r="BK305" s="193">
        <f>ROUND(I305*H305,2)</f>
        <v>0</v>
      </c>
      <c r="BL305" s="17" t="s">
        <v>285</v>
      </c>
      <c r="BM305" s="192" t="s">
        <v>649</v>
      </c>
    </row>
    <row r="306" spans="1:65" s="13" customFormat="1" ht="10.199999999999999">
      <c r="B306" s="199"/>
      <c r="C306" s="200"/>
      <c r="D306" s="194" t="s">
        <v>163</v>
      </c>
      <c r="E306" s="201" t="s">
        <v>44</v>
      </c>
      <c r="F306" s="202" t="s">
        <v>885</v>
      </c>
      <c r="G306" s="200"/>
      <c r="H306" s="203">
        <v>23.866</v>
      </c>
      <c r="I306" s="204"/>
      <c r="J306" s="200"/>
      <c r="K306" s="200"/>
      <c r="L306" s="205"/>
      <c r="M306" s="206"/>
      <c r="N306" s="207"/>
      <c r="O306" s="207"/>
      <c r="P306" s="207"/>
      <c r="Q306" s="207"/>
      <c r="R306" s="207"/>
      <c r="S306" s="207"/>
      <c r="T306" s="208"/>
      <c r="AT306" s="209" t="s">
        <v>163</v>
      </c>
      <c r="AU306" s="209" t="s">
        <v>92</v>
      </c>
      <c r="AV306" s="13" t="s">
        <v>92</v>
      </c>
      <c r="AW306" s="13" t="s">
        <v>42</v>
      </c>
      <c r="AX306" s="13" t="s">
        <v>90</v>
      </c>
      <c r="AY306" s="209" t="s">
        <v>152</v>
      </c>
    </row>
    <row r="307" spans="1:65" s="13" customFormat="1" ht="10.199999999999999">
      <c r="B307" s="199"/>
      <c r="C307" s="200"/>
      <c r="D307" s="194" t="s">
        <v>163</v>
      </c>
      <c r="E307" s="200"/>
      <c r="F307" s="202" t="s">
        <v>886</v>
      </c>
      <c r="G307" s="200"/>
      <c r="H307" s="203">
        <v>26.253</v>
      </c>
      <c r="I307" s="204"/>
      <c r="J307" s="200"/>
      <c r="K307" s="200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163</v>
      </c>
      <c r="AU307" s="209" t="s">
        <v>92</v>
      </c>
      <c r="AV307" s="13" t="s">
        <v>92</v>
      </c>
      <c r="AW307" s="13" t="s">
        <v>4</v>
      </c>
      <c r="AX307" s="13" t="s">
        <v>90</v>
      </c>
      <c r="AY307" s="209" t="s">
        <v>152</v>
      </c>
    </row>
    <row r="308" spans="1:65" s="2" customFormat="1" ht="14.4" customHeight="1">
      <c r="A308" s="35"/>
      <c r="B308" s="36"/>
      <c r="C308" s="181" t="s">
        <v>610</v>
      </c>
      <c r="D308" s="181" t="s">
        <v>155</v>
      </c>
      <c r="E308" s="182" t="s">
        <v>653</v>
      </c>
      <c r="F308" s="183" t="s">
        <v>654</v>
      </c>
      <c r="G308" s="184" t="s">
        <v>216</v>
      </c>
      <c r="H308" s="185">
        <v>23.866</v>
      </c>
      <c r="I308" s="186"/>
      <c r="J308" s="187">
        <f>ROUND(I308*H308,2)</f>
        <v>0</v>
      </c>
      <c r="K308" s="183" t="s">
        <v>209</v>
      </c>
      <c r="L308" s="40"/>
      <c r="M308" s="188" t="s">
        <v>44</v>
      </c>
      <c r="N308" s="189" t="s">
        <v>53</v>
      </c>
      <c r="O308" s="65"/>
      <c r="P308" s="190">
        <f>O308*H308</f>
        <v>0</v>
      </c>
      <c r="Q308" s="190">
        <v>5.0000000000000002E-5</v>
      </c>
      <c r="R308" s="190">
        <f>Q308*H308</f>
        <v>1.1933E-3</v>
      </c>
      <c r="S308" s="190">
        <v>0</v>
      </c>
      <c r="T308" s="19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2" t="s">
        <v>285</v>
      </c>
      <c r="AT308" s="192" t="s">
        <v>155</v>
      </c>
      <c r="AU308" s="192" t="s">
        <v>92</v>
      </c>
      <c r="AY308" s="17" t="s">
        <v>152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7" t="s">
        <v>90</v>
      </c>
      <c r="BK308" s="193">
        <f>ROUND(I308*H308,2)</f>
        <v>0</v>
      </c>
      <c r="BL308" s="17" t="s">
        <v>285</v>
      </c>
      <c r="BM308" s="192" t="s">
        <v>655</v>
      </c>
    </row>
    <row r="309" spans="1:65" s="13" customFormat="1" ht="10.199999999999999">
      <c r="B309" s="199"/>
      <c r="C309" s="200"/>
      <c r="D309" s="194" t="s">
        <v>163</v>
      </c>
      <c r="E309" s="201" t="s">
        <v>44</v>
      </c>
      <c r="F309" s="202" t="s">
        <v>885</v>
      </c>
      <c r="G309" s="200"/>
      <c r="H309" s="203">
        <v>23.866</v>
      </c>
      <c r="I309" s="204"/>
      <c r="J309" s="200"/>
      <c r="K309" s="200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163</v>
      </c>
      <c r="AU309" s="209" t="s">
        <v>92</v>
      </c>
      <c r="AV309" s="13" t="s">
        <v>92</v>
      </c>
      <c r="AW309" s="13" t="s">
        <v>42</v>
      </c>
      <c r="AX309" s="13" t="s">
        <v>90</v>
      </c>
      <c r="AY309" s="209" t="s">
        <v>152</v>
      </c>
    </row>
    <row r="310" spans="1:65" s="2" customFormat="1" ht="24.15" customHeight="1">
      <c r="A310" s="35"/>
      <c r="B310" s="36"/>
      <c r="C310" s="181" t="s">
        <v>614</v>
      </c>
      <c r="D310" s="181" t="s">
        <v>155</v>
      </c>
      <c r="E310" s="182" t="s">
        <v>674</v>
      </c>
      <c r="F310" s="183" t="s">
        <v>675</v>
      </c>
      <c r="G310" s="184" t="s">
        <v>408</v>
      </c>
      <c r="H310" s="185">
        <v>0.499</v>
      </c>
      <c r="I310" s="186"/>
      <c r="J310" s="187">
        <f>ROUND(I310*H310,2)</f>
        <v>0</v>
      </c>
      <c r="K310" s="183" t="s">
        <v>209</v>
      </c>
      <c r="L310" s="40"/>
      <c r="M310" s="188" t="s">
        <v>44</v>
      </c>
      <c r="N310" s="189" t="s">
        <v>53</v>
      </c>
      <c r="O310" s="65"/>
      <c r="P310" s="190">
        <f>O310*H310</f>
        <v>0</v>
      </c>
      <c r="Q310" s="190">
        <v>0</v>
      </c>
      <c r="R310" s="190">
        <f>Q310*H310</f>
        <v>0</v>
      </c>
      <c r="S310" s="190">
        <v>0</v>
      </c>
      <c r="T310" s="191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2" t="s">
        <v>285</v>
      </c>
      <c r="AT310" s="192" t="s">
        <v>155</v>
      </c>
      <c r="AU310" s="192" t="s">
        <v>92</v>
      </c>
      <c r="AY310" s="17" t="s">
        <v>152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17" t="s">
        <v>90</v>
      </c>
      <c r="BK310" s="193">
        <f>ROUND(I310*H310,2)</f>
        <v>0</v>
      </c>
      <c r="BL310" s="17" t="s">
        <v>285</v>
      </c>
      <c r="BM310" s="192" t="s">
        <v>676</v>
      </c>
    </row>
    <row r="311" spans="1:65" s="2" customFormat="1" ht="24.15" customHeight="1">
      <c r="A311" s="35"/>
      <c r="B311" s="36"/>
      <c r="C311" s="181" t="s">
        <v>620</v>
      </c>
      <c r="D311" s="181" t="s">
        <v>155</v>
      </c>
      <c r="E311" s="182" t="s">
        <v>678</v>
      </c>
      <c r="F311" s="183" t="s">
        <v>679</v>
      </c>
      <c r="G311" s="184" t="s">
        <v>408</v>
      </c>
      <c r="H311" s="185">
        <v>0.499</v>
      </c>
      <c r="I311" s="186"/>
      <c r="J311" s="187">
        <f>ROUND(I311*H311,2)</f>
        <v>0</v>
      </c>
      <c r="K311" s="183" t="s">
        <v>209</v>
      </c>
      <c r="L311" s="40"/>
      <c r="M311" s="188" t="s">
        <v>44</v>
      </c>
      <c r="N311" s="189" t="s">
        <v>53</v>
      </c>
      <c r="O311" s="65"/>
      <c r="P311" s="190">
        <f>O311*H311</f>
        <v>0</v>
      </c>
      <c r="Q311" s="190">
        <v>0</v>
      </c>
      <c r="R311" s="190">
        <f>Q311*H311</f>
        <v>0</v>
      </c>
      <c r="S311" s="190">
        <v>0</v>
      </c>
      <c r="T311" s="191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2" t="s">
        <v>285</v>
      </c>
      <c r="AT311" s="192" t="s">
        <v>155</v>
      </c>
      <c r="AU311" s="192" t="s">
        <v>92</v>
      </c>
      <c r="AY311" s="17" t="s">
        <v>152</v>
      </c>
      <c r="BE311" s="193">
        <f>IF(N311="základní",J311,0)</f>
        <v>0</v>
      </c>
      <c r="BF311" s="193">
        <f>IF(N311="snížená",J311,0)</f>
        <v>0</v>
      </c>
      <c r="BG311" s="193">
        <f>IF(N311="zákl. přenesená",J311,0)</f>
        <v>0</v>
      </c>
      <c r="BH311" s="193">
        <f>IF(N311="sníž. přenesená",J311,0)</f>
        <v>0</v>
      </c>
      <c r="BI311" s="193">
        <f>IF(N311="nulová",J311,0)</f>
        <v>0</v>
      </c>
      <c r="BJ311" s="17" t="s">
        <v>90</v>
      </c>
      <c r="BK311" s="193">
        <f>ROUND(I311*H311,2)</f>
        <v>0</v>
      </c>
      <c r="BL311" s="17" t="s">
        <v>285</v>
      </c>
      <c r="BM311" s="192" t="s">
        <v>680</v>
      </c>
    </row>
    <row r="312" spans="1:65" s="12" customFormat="1" ht="22.8" customHeight="1">
      <c r="B312" s="165"/>
      <c r="C312" s="166"/>
      <c r="D312" s="167" t="s">
        <v>81</v>
      </c>
      <c r="E312" s="179" t="s">
        <v>681</v>
      </c>
      <c r="F312" s="179" t="s">
        <v>682</v>
      </c>
      <c r="G312" s="166"/>
      <c r="H312" s="166"/>
      <c r="I312" s="169"/>
      <c r="J312" s="180">
        <f>BK312</f>
        <v>0</v>
      </c>
      <c r="K312" s="166"/>
      <c r="L312" s="171"/>
      <c r="M312" s="172"/>
      <c r="N312" s="173"/>
      <c r="O312" s="173"/>
      <c r="P312" s="174">
        <f>SUM(P313:P316)</f>
        <v>0</v>
      </c>
      <c r="Q312" s="173"/>
      <c r="R312" s="174">
        <f>SUM(R313:R316)</f>
        <v>2.9433600000000001E-2</v>
      </c>
      <c r="S312" s="173"/>
      <c r="T312" s="175">
        <f>SUM(T313:T316)</f>
        <v>0</v>
      </c>
      <c r="AR312" s="176" t="s">
        <v>92</v>
      </c>
      <c r="AT312" s="177" t="s">
        <v>81</v>
      </c>
      <c r="AU312" s="177" t="s">
        <v>90</v>
      </c>
      <c r="AY312" s="176" t="s">
        <v>152</v>
      </c>
      <c r="BK312" s="178">
        <f>SUM(BK313:BK316)</f>
        <v>0</v>
      </c>
    </row>
    <row r="313" spans="1:65" s="2" customFormat="1" ht="14.4" customHeight="1">
      <c r="A313" s="35"/>
      <c r="B313" s="36"/>
      <c r="C313" s="181" t="s">
        <v>626</v>
      </c>
      <c r="D313" s="181" t="s">
        <v>155</v>
      </c>
      <c r="E313" s="182" t="s">
        <v>684</v>
      </c>
      <c r="F313" s="183" t="s">
        <v>685</v>
      </c>
      <c r="G313" s="184" t="s">
        <v>216</v>
      </c>
      <c r="H313" s="185">
        <v>61.32</v>
      </c>
      <c r="I313" s="186"/>
      <c r="J313" s="187">
        <f>ROUND(I313*H313,2)</f>
        <v>0</v>
      </c>
      <c r="K313" s="183" t="s">
        <v>209</v>
      </c>
      <c r="L313" s="40"/>
      <c r="M313" s="188" t="s">
        <v>44</v>
      </c>
      <c r="N313" s="189" t="s">
        <v>53</v>
      </c>
      <c r="O313" s="65"/>
      <c r="P313" s="190">
        <f>O313*H313</f>
        <v>0</v>
      </c>
      <c r="Q313" s="190">
        <v>2.0000000000000001E-4</v>
      </c>
      <c r="R313" s="190">
        <f>Q313*H313</f>
        <v>1.2264000000000001E-2</v>
      </c>
      <c r="S313" s="190">
        <v>0</v>
      </c>
      <c r="T313" s="191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2" t="s">
        <v>285</v>
      </c>
      <c r="AT313" s="192" t="s">
        <v>155</v>
      </c>
      <c r="AU313" s="192" t="s">
        <v>92</v>
      </c>
      <c r="AY313" s="17" t="s">
        <v>152</v>
      </c>
      <c r="BE313" s="193">
        <f>IF(N313="základní",J313,0)</f>
        <v>0</v>
      </c>
      <c r="BF313" s="193">
        <f>IF(N313="snížená",J313,0)</f>
        <v>0</v>
      </c>
      <c r="BG313" s="193">
        <f>IF(N313="zákl. přenesená",J313,0)</f>
        <v>0</v>
      </c>
      <c r="BH313" s="193">
        <f>IF(N313="sníž. přenesená",J313,0)</f>
        <v>0</v>
      </c>
      <c r="BI313" s="193">
        <f>IF(N313="nulová",J313,0)</f>
        <v>0</v>
      </c>
      <c r="BJ313" s="17" t="s">
        <v>90</v>
      </c>
      <c r="BK313" s="193">
        <f>ROUND(I313*H313,2)</f>
        <v>0</v>
      </c>
      <c r="BL313" s="17" t="s">
        <v>285</v>
      </c>
      <c r="BM313" s="192" t="s">
        <v>686</v>
      </c>
    </row>
    <row r="314" spans="1:65" s="13" customFormat="1" ht="10.199999999999999">
      <c r="B314" s="199"/>
      <c r="C314" s="200"/>
      <c r="D314" s="194" t="s">
        <v>163</v>
      </c>
      <c r="E314" s="201" t="s">
        <v>44</v>
      </c>
      <c r="F314" s="202" t="s">
        <v>887</v>
      </c>
      <c r="G314" s="200"/>
      <c r="H314" s="203">
        <v>61.32</v>
      </c>
      <c r="I314" s="204"/>
      <c r="J314" s="200"/>
      <c r="K314" s="200"/>
      <c r="L314" s="205"/>
      <c r="M314" s="206"/>
      <c r="N314" s="207"/>
      <c r="O314" s="207"/>
      <c r="P314" s="207"/>
      <c r="Q314" s="207"/>
      <c r="R314" s="207"/>
      <c r="S314" s="207"/>
      <c r="T314" s="208"/>
      <c r="AT314" s="209" t="s">
        <v>163</v>
      </c>
      <c r="AU314" s="209" t="s">
        <v>92</v>
      </c>
      <c r="AV314" s="13" t="s">
        <v>92</v>
      </c>
      <c r="AW314" s="13" t="s">
        <v>42</v>
      </c>
      <c r="AX314" s="13" t="s">
        <v>90</v>
      </c>
      <c r="AY314" s="209" t="s">
        <v>152</v>
      </c>
    </row>
    <row r="315" spans="1:65" s="2" customFormat="1" ht="14.4" customHeight="1">
      <c r="A315" s="35"/>
      <c r="B315" s="36"/>
      <c r="C315" s="181" t="s">
        <v>630</v>
      </c>
      <c r="D315" s="181" t="s">
        <v>155</v>
      </c>
      <c r="E315" s="182" t="s">
        <v>689</v>
      </c>
      <c r="F315" s="183" t="s">
        <v>690</v>
      </c>
      <c r="G315" s="184" t="s">
        <v>216</v>
      </c>
      <c r="H315" s="185">
        <v>61.32</v>
      </c>
      <c r="I315" s="186"/>
      <c r="J315" s="187">
        <f>ROUND(I315*H315,2)</f>
        <v>0</v>
      </c>
      <c r="K315" s="183" t="s">
        <v>209</v>
      </c>
      <c r="L315" s="40"/>
      <c r="M315" s="188" t="s">
        <v>44</v>
      </c>
      <c r="N315" s="189" t="s">
        <v>53</v>
      </c>
      <c r="O315" s="65"/>
      <c r="P315" s="190">
        <f>O315*H315</f>
        <v>0</v>
      </c>
      <c r="Q315" s="190">
        <v>2.7999999999999998E-4</v>
      </c>
      <c r="R315" s="190">
        <f>Q315*H315</f>
        <v>1.71696E-2</v>
      </c>
      <c r="S315" s="190">
        <v>0</v>
      </c>
      <c r="T315" s="19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2" t="s">
        <v>285</v>
      </c>
      <c r="AT315" s="192" t="s">
        <v>155</v>
      </c>
      <c r="AU315" s="192" t="s">
        <v>92</v>
      </c>
      <c r="AY315" s="17" t="s">
        <v>152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7" t="s">
        <v>90</v>
      </c>
      <c r="BK315" s="193">
        <f>ROUND(I315*H315,2)</f>
        <v>0</v>
      </c>
      <c r="BL315" s="17" t="s">
        <v>285</v>
      </c>
      <c r="BM315" s="192" t="s">
        <v>691</v>
      </c>
    </row>
    <row r="316" spans="1:65" s="13" customFormat="1" ht="10.199999999999999">
      <c r="B316" s="199"/>
      <c r="C316" s="200"/>
      <c r="D316" s="194" t="s">
        <v>163</v>
      </c>
      <c r="E316" s="201" t="s">
        <v>44</v>
      </c>
      <c r="F316" s="202" t="s">
        <v>887</v>
      </c>
      <c r="G316" s="200"/>
      <c r="H316" s="203">
        <v>61.32</v>
      </c>
      <c r="I316" s="204"/>
      <c r="J316" s="200"/>
      <c r="K316" s="200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163</v>
      </c>
      <c r="AU316" s="209" t="s">
        <v>92</v>
      </c>
      <c r="AV316" s="13" t="s">
        <v>92</v>
      </c>
      <c r="AW316" s="13" t="s">
        <v>42</v>
      </c>
      <c r="AX316" s="13" t="s">
        <v>90</v>
      </c>
      <c r="AY316" s="209" t="s">
        <v>152</v>
      </c>
    </row>
    <row r="317" spans="1:65" s="12" customFormat="1" ht="22.8" customHeight="1">
      <c r="B317" s="165"/>
      <c r="C317" s="166"/>
      <c r="D317" s="167" t="s">
        <v>81</v>
      </c>
      <c r="E317" s="179" t="s">
        <v>692</v>
      </c>
      <c r="F317" s="179" t="s">
        <v>693</v>
      </c>
      <c r="G317" s="166"/>
      <c r="H317" s="166"/>
      <c r="I317" s="169"/>
      <c r="J317" s="180">
        <f>BK317</f>
        <v>0</v>
      </c>
      <c r="K317" s="166"/>
      <c r="L317" s="171"/>
      <c r="M317" s="172"/>
      <c r="N317" s="173"/>
      <c r="O317" s="173"/>
      <c r="P317" s="174">
        <f>SUM(P318:P319)</f>
        <v>0</v>
      </c>
      <c r="Q317" s="173"/>
      <c r="R317" s="174">
        <f>SUM(R318:R319)</f>
        <v>0</v>
      </c>
      <c r="S317" s="173"/>
      <c r="T317" s="175">
        <f>SUM(T318:T319)</f>
        <v>0</v>
      </c>
      <c r="AR317" s="176" t="s">
        <v>92</v>
      </c>
      <c r="AT317" s="177" t="s">
        <v>81</v>
      </c>
      <c r="AU317" s="177" t="s">
        <v>90</v>
      </c>
      <c r="AY317" s="176" t="s">
        <v>152</v>
      </c>
      <c r="BK317" s="178">
        <f>SUM(BK318:BK319)</f>
        <v>0</v>
      </c>
    </row>
    <row r="318" spans="1:65" s="2" customFormat="1" ht="24.15" customHeight="1">
      <c r="A318" s="35"/>
      <c r="B318" s="36"/>
      <c r="C318" s="181" t="s">
        <v>636</v>
      </c>
      <c r="D318" s="181" t="s">
        <v>155</v>
      </c>
      <c r="E318" s="182" t="s">
        <v>695</v>
      </c>
      <c r="F318" s="183" t="s">
        <v>696</v>
      </c>
      <c r="G318" s="184" t="s">
        <v>216</v>
      </c>
      <c r="H318" s="185">
        <v>0.39300000000000002</v>
      </c>
      <c r="I318" s="186"/>
      <c r="J318" s="187">
        <f>ROUND(I318*H318,2)</f>
        <v>0</v>
      </c>
      <c r="K318" s="183" t="s">
        <v>209</v>
      </c>
      <c r="L318" s="40"/>
      <c r="M318" s="188" t="s">
        <v>44</v>
      </c>
      <c r="N318" s="189" t="s">
        <v>53</v>
      </c>
      <c r="O318" s="65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2" t="s">
        <v>285</v>
      </c>
      <c r="AT318" s="192" t="s">
        <v>155</v>
      </c>
      <c r="AU318" s="192" t="s">
        <v>92</v>
      </c>
      <c r="AY318" s="17" t="s">
        <v>152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7" t="s">
        <v>90</v>
      </c>
      <c r="BK318" s="193">
        <f>ROUND(I318*H318,2)</f>
        <v>0</v>
      </c>
      <c r="BL318" s="17" t="s">
        <v>285</v>
      </c>
      <c r="BM318" s="192" t="s">
        <v>697</v>
      </c>
    </row>
    <row r="319" spans="1:65" s="13" customFormat="1" ht="10.199999999999999">
      <c r="B319" s="199"/>
      <c r="C319" s="200"/>
      <c r="D319" s="194" t="s">
        <v>163</v>
      </c>
      <c r="E319" s="201" t="s">
        <v>44</v>
      </c>
      <c r="F319" s="202" t="s">
        <v>888</v>
      </c>
      <c r="G319" s="200"/>
      <c r="H319" s="203">
        <v>0.39300000000000002</v>
      </c>
      <c r="I319" s="204"/>
      <c r="J319" s="200"/>
      <c r="K319" s="200"/>
      <c r="L319" s="205"/>
      <c r="M319" s="210"/>
      <c r="N319" s="211"/>
      <c r="O319" s="211"/>
      <c r="P319" s="211"/>
      <c r="Q319" s="211"/>
      <c r="R319" s="211"/>
      <c r="S319" s="211"/>
      <c r="T319" s="212"/>
      <c r="AT319" s="209" t="s">
        <v>163</v>
      </c>
      <c r="AU319" s="209" t="s">
        <v>92</v>
      </c>
      <c r="AV319" s="13" t="s">
        <v>92</v>
      </c>
      <c r="AW319" s="13" t="s">
        <v>42</v>
      </c>
      <c r="AX319" s="13" t="s">
        <v>90</v>
      </c>
      <c r="AY319" s="209" t="s">
        <v>152</v>
      </c>
    </row>
    <row r="320" spans="1:65" s="2" customFormat="1" ht="6.9" customHeight="1">
      <c r="A320" s="35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0"/>
      <c r="M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</row>
  </sheetData>
  <sheetProtection algorithmName="SHA-512" hashValue="2SgBHhWZh9IbdDEtM1130smKSogBkFM0XUiPnYf/TBMeDSZSjMZwVsdT07LFQY7p+Neg8izrOWZWD8VtMzECLw==" saltValue="i/aotOr2oNRl+2sCTR0PiPRsGedb1lrOUCKCM51sBXsLRDWPMrb4VUD9g6vE8ys/WxFqRA9JzztjvLe33y9+Cw==" spinCount="100000" sheet="1" objects="1" scenarios="1" formatColumns="0" formatRows="0" autoFilter="0"/>
  <autoFilter ref="C98:K319" xr:uid="{00000000-0009-0000-0000-000005000000}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115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" customHeight="1">
      <c r="B4" s="20"/>
      <c r="D4" s="111" t="s">
        <v>123</v>
      </c>
      <c r="L4" s="20"/>
      <c r="M4" s="112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stavby'!K6</f>
        <v>Třeboň úpravy a sanace vodojemu 2x1000 m3</v>
      </c>
      <c r="F7" s="364"/>
      <c r="G7" s="364"/>
      <c r="H7" s="364"/>
      <c r="L7" s="20"/>
    </row>
    <row r="8" spans="1:46" s="1" customFormat="1" ht="12" customHeight="1">
      <c r="B8" s="20"/>
      <c r="D8" s="113" t="s">
        <v>124</v>
      </c>
      <c r="L8" s="20"/>
    </row>
    <row r="9" spans="1:46" s="2" customFormat="1" ht="16.5" customHeight="1">
      <c r="A9" s="35"/>
      <c r="B9" s="40"/>
      <c r="C9" s="35"/>
      <c r="D9" s="35"/>
      <c r="E9" s="363" t="s">
        <v>760</v>
      </c>
      <c r="F9" s="366"/>
      <c r="G9" s="366"/>
      <c r="H9" s="36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187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5" t="s">
        <v>889</v>
      </c>
      <c r="F11" s="366"/>
      <c r="G11" s="366"/>
      <c r="H11" s="366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90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22</v>
      </c>
      <c r="E14" s="35"/>
      <c r="F14" s="104" t="s">
        <v>23</v>
      </c>
      <c r="G14" s="35"/>
      <c r="H14" s="35"/>
      <c r="I14" s="113" t="s">
        <v>24</v>
      </c>
      <c r="J14" s="115" t="str">
        <f>'Rekapitulace stavby'!AN8</f>
        <v>20. 4. 2021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21.75" customHeight="1">
      <c r="A15" s="35"/>
      <c r="B15" s="40"/>
      <c r="C15" s="35"/>
      <c r="D15" s="116" t="s">
        <v>26</v>
      </c>
      <c r="E15" s="35"/>
      <c r="F15" s="117" t="s">
        <v>27</v>
      </c>
      <c r="G15" s="35"/>
      <c r="H15" s="35"/>
      <c r="I15" s="116" t="s">
        <v>28</v>
      </c>
      <c r="J15" s="117" t="s">
        <v>126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30</v>
      </c>
      <c r="E16" s="35"/>
      <c r="F16" s="35"/>
      <c r="G16" s="35"/>
      <c r="H16" s="35"/>
      <c r="I16" s="113" t="s">
        <v>31</v>
      </c>
      <c r="J16" s="104" t="s">
        <v>32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3" t="s">
        <v>34</v>
      </c>
      <c r="J17" s="104" t="s">
        <v>35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31</v>
      </c>
      <c r="J19" s="30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stavby'!E14</f>
        <v>Vyplň údaj</v>
      </c>
      <c r="F20" s="368"/>
      <c r="G20" s="368"/>
      <c r="H20" s="368"/>
      <c r="I20" s="113" t="s">
        <v>34</v>
      </c>
      <c r="J20" s="30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31</v>
      </c>
      <c r="J22" s="104" t="s">
        <v>39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3" t="s">
        <v>34</v>
      </c>
      <c r="J23" s="104" t="s">
        <v>41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43</v>
      </c>
      <c r="E25" s="35"/>
      <c r="F25" s="35"/>
      <c r="G25" s="35"/>
      <c r="H25" s="35"/>
      <c r="I25" s="113" t="s">
        <v>31</v>
      </c>
      <c r="J25" s="104" t="s">
        <v>44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700</v>
      </c>
      <c r="F26" s="35"/>
      <c r="G26" s="35"/>
      <c r="H26" s="35"/>
      <c r="I26" s="113" t="s">
        <v>34</v>
      </c>
      <c r="J26" s="104" t="s">
        <v>44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8"/>
      <c r="B29" s="119"/>
      <c r="C29" s="118"/>
      <c r="D29" s="118"/>
      <c r="E29" s="369" t="s">
        <v>44</v>
      </c>
      <c r="F29" s="369"/>
      <c r="G29" s="369"/>
      <c r="H29" s="369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48</v>
      </c>
      <c r="E32" s="35"/>
      <c r="F32" s="35"/>
      <c r="G32" s="35"/>
      <c r="H32" s="35"/>
      <c r="I32" s="35"/>
      <c r="J32" s="123">
        <f>ROUND(J91,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21"/>
      <c r="E33" s="121"/>
      <c r="F33" s="121"/>
      <c r="G33" s="121"/>
      <c r="H33" s="121"/>
      <c r="I33" s="121"/>
      <c r="J33" s="121"/>
      <c r="K33" s="121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4" t="s">
        <v>50</v>
      </c>
      <c r="G34" s="35"/>
      <c r="H34" s="35"/>
      <c r="I34" s="124" t="s">
        <v>49</v>
      </c>
      <c r="J34" s="124" t="s">
        <v>51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5" t="s">
        <v>52</v>
      </c>
      <c r="E35" s="113" t="s">
        <v>53</v>
      </c>
      <c r="F35" s="126">
        <f>ROUND((SUM(BE91:BE119)),  2)</f>
        <v>0</v>
      </c>
      <c r="G35" s="35"/>
      <c r="H35" s="35"/>
      <c r="I35" s="127">
        <v>0.21</v>
      </c>
      <c r="J35" s="126">
        <f>ROUND(((SUM(BE91:BE119))*I35),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54</v>
      </c>
      <c r="F36" s="126">
        <f>ROUND((SUM(BF91:BF119)),  2)</f>
        <v>0</v>
      </c>
      <c r="G36" s="35"/>
      <c r="H36" s="35"/>
      <c r="I36" s="127">
        <v>0.15</v>
      </c>
      <c r="J36" s="126">
        <f>ROUND(((SUM(BF91:BF119))*I36),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55</v>
      </c>
      <c r="F37" s="126">
        <f>ROUND((SUM(BG91:BG119)),  2)</f>
        <v>0</v>
      </c>
      <c r="G37" s="35"/>
      <c r="H37" s="35"/>
      <c r="I37" s="127">
        <v>0.21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56</v>
      </c>
      <c r="F38" s="126">
        <f>ROUND((SUM(BH91:BH119)),  2)</f>
        <v>0</v>
      </c>
      <c r="G38" s="35"/>
      <c r="H38" s="35"/>
      <c r="I38" s="127">
        <v>0.15</v>
      </c>
      <c r="J38" s="126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57</v>
      </c>
      <c r="F39" s="126">
        <f>ROUND((SUM(BI91:BI119)),  2)</f>
        <v>0</v>
      </c>
      <c r="G39" s="35"/>
      <c r="H39" s="35"/>
      <c r="I39" s="127">
        <v>0</v>
      </c>
      <c r="J39" s="126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58</v>
      </c>
      <c r="E41" s="130"/>
      <c r="F41" s="130"/>
      <c r="G41" s="131" t="s">
        <v>59</v>
      </c>
      <c r="H41" s="132" t="s">
        <v>60</v>
      </c>
      <c r="I41" s="130"/>
      <c r="J41" s="133">
        <f>SUM(J32:J39)</f>
        <v>0</v>
      </c>
      <c r="K41" s="134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3" t="s">
        <v>127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Třeboň úpravy a sanace vodojemu 2x1000 m3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124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760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187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SO-02.2 - Sanace akumulace vodojemu II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22</v>
      </c>
      <c r="D56" s="37"/>
      <c r="E56" s="37"/>
      <c r="F56" s="27" t="str">
        <f>F14</f>
        <v>Třeboň</v>
      </c>
      <c r="G56" s="37"/>
      <c r="H56" s="37"/>
      <c r="I56" s="29" t="s">
        <v>24</v>
      </c>
      <c r="J56" s="60" t="str">
        <f>IF(J14="","",J14)</f>
        <v>20. 4. 2021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15" customHeight="1">
      <c r="A58" s="35"/>
      <c r="B58" s="36"/>
      <c r="C58" s="29" t="s">
        <v>30</v>
      </c>
      <c r="D58" s="37"/>
      <c r="E58" s="37"/>
      <c r="F58" s="27" t="str">
        <f>E17</f>
        <v>Město Třeboň</v>
      </c>
      <c r="G58" s="37"/>
      <c r="H58" s="37"/>
      <c r="I58" s="29" t="s">
        <v>38</v>
      </c>
      <c r="J58" s="33" t="str">
        <f>E23</f>
        <v>VAK projekt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15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43</v>
      </c>
      <c r="J59" s="33" t="str">
        <f>E26</f>
        <v>Ing. Václav Partl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9" t="s">
        <v>128</v>
      </c>
      <c r="D61" s="140"/>
      <c r="E61" s="140"/>
      <c r="F61" s="140"/>
      <c r="G61" s="140"/>
      <c r="H61" s="140"/>
      <c r="I61" s="140"/>
      <c r="J61" s="141" t="s">
        <v>129</v>
      </c>
      <c r="K61" s="140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2" t="s">
        <v>80</v>
      </c>
      <c r="D63" s="37"/>
      <c r="E63" s="37"/>
      <c r="F63" s="37"/>
      <c r="G63" s="37"/>
      <c r="H63" s="37"/>
      <c r="I63" s="37"/>
      <c r="J63" s="78">
        <f>J91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130</v>
      </c>
    </row>
    <row r="64" spans="1:47" s="9" customFormat="1" ht="24.9" customHeight="1">
      <c r="B64" s="143"/>
      <c r="C64" s="144"/>
      <c r="D64" s="145" t="s">
        <v>190</v>
      </c>
      <c r="E64" s="146"/>
      <c r="F64" s="146"/>
      <c r="G64" s="146"/>
      <c r="H64" s="146"/>
      <c r="I64" s="146"/>
      <c r="J64" s="147">
        <f>J92</f>
        <v>0</v>
      </c>
      <c r="K64" s="144"/>
      <c r="L64" s="148"/>
    </row>
    <row r="65" spans="1:31" s="10" customFormat="1" ht="19.95" customHeight="1">
      <c r="B65" s="149"/>
      <c r="C65" s="98"/>
      <c r="D65" s="150" t="s">
        <v>193</v>
      </c>
      <c r="E65" s="151"/>
      <c r="F65" s="151"/>
      <c r="G65" s="151"/>
      <c r="H65" s="151"/>
      <c r="I65" s="151"/>
      <c r="J65" s="152">
        <f>J93</f>
        <v>0</v>
      </c>
      <c r="K65" s="98"/>
      <c r="L65" s="153"/>
    </row>
    <row r="66" spans="1:31" s="10" customFormat="1" ht="19.95" customHeight="1">
      <c r="B66" s="149"/>
      <c r="C66" s="98"/>
      <c r="D66" s="150" t="s">
        <v>194</v>
      </c>
      <c r="E66" s="151"/>
      <c r="F66" s="151"/>
      <c r="G66" s="151"/>
      <c r="H66" s="151"/>
      <c r="I66" s="151"/>
      <c r="J66" s="152">
        <f>J108</f>
        <v>0</v>
      </c>
      <c r="K66" s="98"/>
      <c r="L66" s="153"/>
    </row>
    <row r="67" spans="1:31" s="10" customFormat="1" ht="19.95" customHeight="1">
      <c r="B67" s="149"/>
      <c r="C67" s="98"/>
      <c r="D67" s="150" t="s">
        <v>195</v>
      </c>
      <c r="E67" s="151"/>
      <c r="F67" s="151"/>
      <c r="G67" s="151"/>
      <c r="H67" s="151"/>
      <c r="I67" s="151"/>
      <c r="J67" s="152">
        <f>J111</f>
        <v>0</v>
      </c>
      <c r="K67" s="98"/>
      <c r="L67" s="153"/>
    </row>
    <row r="68" spans="1:31" s="9" customFormat="1" ht="24.9" customHeight="1">
      <c r="B68" s="143"/>
      <c r="C68" s="144"/>
      <c r="D68" s="145" t="s">
        <v>131</v>
      </c>
      <c r="E68" s="146"/>
      <c r="F68" s="146"/>
      <c r="G68" s="146"/>
      <c r="H68" s="146"/>
      <c r="I68" s="146"/>
      <c r="J68" s="147">
        <f>J113</f>
        <v>0</v>
      </c>
      <c r="K68" s="144"/>
      <c r="L68" s="148"/>
    </row>
    <row r="69" spans="1:31" s="10" customFormat="1" ht="19.95" customHeight="1">
      <c r="B69" s="149"/>
      <c r="C69" s="98"/>
      <c r="D69" s="150" t="s">
        <v>132</v>
      </c>
      <c r="E69" s="151"/>
      <c r="F69" s="151"/>
      <c r="G69" s="151"/>
      <c r="H69" s="151"/>
      <c r="I69" s="151"/>
      <c r="J69" s="152">
        <f>J114</f>
        <v>0</v>
      </c>
      <c r="K69" s="98"/>
      <c r="L69" s="153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" customHeight="1">
      <c r="A76" s="35"/>
      <c r="B76" s="36"/>
      <c r="C76" s="23" t="s">
        <v>136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16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70" t="str">
        <f>E7</f>
        <v>Třeboň úpravy a sanace vodojemu 2x1000 m3</v>
      </c>
      <c r="F79" s="371"/>
      <c r="G79" s="371"/>
      <c r="H79" s="371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" customFormat="1" ht="12" customHeight="1">
      <c r="B80" s="21"/>
      <c r="C80" s="29" t="s">
        <v>124</v>
      </c>
      <c r="D80" s="22"/>
      <c r="E80" s="22"/>
      <c r="F80" s="22"/>
      <c r="G80" s="22"/>
      <c r="H80" s="22"/>
      <c r="I80" s="22"/>
      <c r="J80" s="22"/>
      <c r="K80" s="22"/>
      <c r="L80" s="20"/>
    </row>
    <row r="81" spans="1:65" s="2" customFormat="1" ht="16.5" customHeight="1">
      <c r="A81" s="35"/>
      <c r="B81" s="36"/>
      <c r="C81" s="37"/>
      <c r="D81" s="37"/>
      <c r="E81" s="370" t="s">
        <v>760</v>
      </c>
      <c r="F81" s="372"/>
      <c r="G81" s="372"/>
      <c r="H81" s="372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29" t="s">
        <v>187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24" t="str">
        <f>E11</f>
        <v>SO-02.2 - Sanace akumulace vodojemu II</v>
      </c>
      <c r="F83" s="372"/>
      <c r="G83" s="372"/>
      <c r="H83" s="372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29" t="s">
        <v>22</v>
      </c>
      <c r="D85" s="37"/>
      <c r="E85" s="37"/>
      <c r="F85" s="27" t="str">
        <f>F14</f>
        <v>Třeboň</v>
      </c>
      <c r="G85" s="37"/>
      <c r="H85" s="37"/>
      <c r="I85" s="29" t="s">
        <v>24</v>
      </c>
      <c r="J85" s="60" t="str">
        <f>IF(J14="","",J14)</f>
        <v>20. 4. 2021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15" customHeight="1">
      <c r="A87" s="35"/>
      <c r="B87" s="36"/>
      <c r="C87" s="29" t="s">
        <v>30</v>
      </c>
      <c r="D87" s="37"/>
      <c r="E87" s="37"/>
      <c r="F87" s="27" t="str">
        <f>E17</f>
        <v>Město Třeboň</v>
      </c>
      <c r="G87" s="37"/>
      <c r="H87" s="37"/>
      <c r="I87" s="29" t="s">
        <v>38</v>
      </c>
      <c r="J87" s="33" t="str">
        <f>E23</f>
        <v>VAK projekt s.r.o.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15" customHeight="1">
      <c r="A88" s="35"/>
      <c r="B88" s="36"/>
      <c r="C88" s="29" t="s">
        <v>36</v>
      </c>
      <c r="D88" s="37"/>
      <c r="E88" s="37"/>
      <c r="F88" s="27" t="str">
        <f>IF(E20="","",E20)</f>
        <v>Vyplň údaj</v>
      </c>
      <c r="G88" s="37"/>
      <c r="H88" s="37"/>
      <c r="I88" s="29" t="s">
        <v>43</v>
      </c>
      <c r="J88" s="33" t="str">
        <f>E26</f>
        <v>Ing. Václav Partl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4"/>
      <c r="B90" s="155"/>
      <c r="C90" s="156" t="s">
        <v>137</v>
      </c>
      <c r="D90" s="157" t="s">
        <v>67</v>
      </c>
      <c r="E90" s="157" t="s">
        <v>63</v>
      </c>
      <c r="F90" s="157" t="s">
        <v>64</v>
      </c>
      <c r="G90" s="157" t="s">
        <v>138</v>
      </c>
      <c r="H90" s="157" t="s">
        <v>139</v>
      </c>
      <c r="I90" s="157" t="s">
        <v>140</v>
      </c>
      <c r="J90" s="157" t="s">
        <v>129</v>
      </c>
      <c r="K90" s="158" t="s">
        <v>141</v>
      </c>
      <c r="L90" s="159"/>
      <c r="M90" s="69" t="s">
        <v>44</v>
      </c>
      <c r="N90" s="70" t="s">
        <v>52</v>
      </c>
      <c r="O90" s="70" t="s">
        <v>142</v>
      </c>
      <c r="P90" s="70" t="s">
        <v>143</v>
      </c>
      <c r="Q90" s="70" t="s">
        <v>144</v>
      </c>
      <c r="R90" s="70" t="s">
        <v>145</v>
      </c>
      <c r="S90" s="70" t="s">
        <v>146</v>
      </c>
      <c r="T90" s="71" t="s">
        <v>147</v>
      </c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</row>
    <row r="91" spans="1:65" s="2" customFormat="1" ht="22.8" customHeight="1">
      <c r="A91" s="35"/>
      <c r="B91" s="36"/>
      <c r="C91" s="76" t="s">
        <v>148</v>
      </c>
      <c r="D91" s="37"/>
      <c r="E91" s="37"/>
      <c r="F91" s="37"/>
      <c r="G91" s="37"/>
      <c r="H91" s="37"/>
      <c r="I91" s="37"/>
      <c r="J91" s="160">
        <f>BK91</f>
        <v>0</v>
      </c>
      <c r="K91" s="37"/>
      <c r="L91" s="40"/>
      <c r="M91" s="72"/>
      <c r="N91" s="161"/>
      <c r="O91" s="73"/>
      <c r="P91" s="162">
        <f>P92+P113</f>
        <v>0</v>
      </c>
      <c r="Q91" s="73"/>
      <c r="R91" s="162">
        <f>R92+R113</f>
        <v>0</v>
      </c>
      <c r="S91" s="73"/>
      <c r="T91" s="163">
        <f>T92+T113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81</v>
      </c>
      <c r="AU91" s="17" t="s">
        <v>130</v>
      </c>
      <c r="BK91" s="164">
        <f>BK92+BK113</f>
        <v>0</v>
      </c>
    </row>
    <row r="92" spans="1:65" s="12" customFormat="1" ht="25.95" customHeight="1">
      <c r="B92" s="165"/>
      <c r="C92" s="166"/>
      <c r="D92" s="167" t="s">
        <v>81</v>
      </c>
      <c r="E92" s="168" t="s">
        <v>203</v>
      </c>
      <c r="F92" s="168" t="s">
        <v>204</v>
      </c>
      <c r="G92" s="166"/>
      <c r="H92" s="166"/>
      <c r="I92" s="169"/>
      <c r="J92" s="170">
        <f>BK92</f>
        <v>0</v>
      </c>
      <c r="K92" s="166"/>
      <c r="L92" s="171"/>
      <c r="M92" s="172"/>
      <c r="N92" s="173"/>
      <c r="O92" s="173"/>
      <c r="P92" s="174">
        <f>P93+P108+P111</f>
        <v>0</v>
      </c>
      <c r="Q92" s="173"/>
      <c r="R92" s="174">
        <f>R93+R108+R111</f>
        <v>0</v>
      </c>
      <c r="S92" s="173"/>
      <c r="T92" s="175">
        <f>T93+T108+T111</f>
        <v>0</v>
      </c>
      <c r="AR92" s="176" t="s">
        <v>90</v>
      </c>
      <c r="AT92" s="177" t="s">
        <v>81</v>
      </c>
      <c r="AU92" s="177" t="s">
        <v>82</v>
      </c>
      <c r="AY92" s="176" t="s">
        <v>152</v>
      </c>
      <c r="BK92" s="178">
        <f>BK93+BK108+BK111</f>
        <v>0</v>
      </c>
    </row>
    <row r="93" spans="1:65" s="12" customFormat="1" ht="22.8" customHeight="1">
      <c r="B93" s="165"/>
      <c r="C93" s="166"/>
      <c r="D93" s="167" t="s">
        <v>81</v>
      </c>
      <c r="E93" s="179" t="s">
        <v>250</v>
      </c>
      <c r="F93" s="179" t="s">
        <v>262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SUM(P94:P107)</f>
        <v>0</v>
      </c>
      <c r="Q93" s="173"/>
      <c r="R93" s="174">
        <f>SUM(R94:R107)</f>
        <v>0</v>
      </c>
      <c r="S93" s="173"/>
      <c r="T93" s="175">
        <f>SUM(T94:T107)</f>
        <v>0</v>
      </c>
      <c r="AR93" s="176" t="s">
        <v>90</v>
      </c>
      <c r="AT93" s="177" t="s">
        <v>81</v>
      </c>
      <c r="AU93" s="177" t="s">
        <v>90</v>
      </c>
      <c r="AY93" s="176" t="s">
        <v>152</v>
      </c>
      <c r="BK93" s="178">
        <f>SUM(BK94:BK107)</f>
        <v>0</v>
      </c>
    </row>
    <row r="94" spans="1:65" s="2" customFormat="1" ht="14.4" customHeight="1">
      <c r="A94" s="35"/>
      <c r="B94" s="36"/>
      <c r="C94" s="181" t="s">
        <v>90</v>
      </c>
      <c r="D94" s="181" t="s">
        <v>155</v>
      </c>
      <c r="E94" s="182" t="s">
        <v>701</v>
      </c>
      <c r="F94" s="183" t="s">
        <v>702</v>
      </c>
      <c r="G94" s="184" t="s">
        <v>208</v>
      </c>
      <c r="H94" s="185">
        <v>765</v>
      </c>
      <c r="I94" s="186"/>
      <c r="J94" s="187">
        <f t="shared" ref="J94:J107" si="0">ROUND(I94*H94,2)</f>
        <v>0</v>
      </c>
      <c r="K94" s="183" t="s">
        <v>44</v>
      </c>
      <c r="L94" s="40"/>
      <c r="M94" s="188" t="s">
        <v>44</v>
      </c>
      <c r="N94" s="189" t="s">
        <v>53</v>
      </c>
      <c r="O94" s="65"/>
      <c r="P94" s="190">
        <f t="shared" ref="P94:P107" si="1">O94*H94</f>
        <v>0</v>
      </c>
      <c r="Q94" s="190">
        <v>0</v>
      </c>
      <c r="R94" s="190">
        <f t="shared" ref="R94:R107" si="2">Q94*H94</f>
        <v>0</v>
      </c>
      <c r="S94" s="190">
        <v>0</v>
      </c>
      <c r="T94" s="191">
        <f t="shared" ref="T94:T107" si="3"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2" t="s">
        <v>175</v>
      </c>
      <c r="AT94" s="192" t="s">
        <v>155</v>
      </c>
      <c r="AU94" s="192" t="s">
        <v>92</v>
      </c>
      <c r="AY94" s="17" t="s">
        <v>152</v>
      </c>
      <c r="BE94" s="193">
        <f t="shared" ref="BE94:BE107" si="4">IF(N94="základní",J94,0)</f>
        <v>0</v>
      </c>
      <c r="BF94" s="193">
        <f t="shared" ref="BF94:BF107" si="5">IF(N94="snížená",J94,0)</f>
        <v>0</v>
      </c>
      <c r="BG94" s="193">
        <f t="shared" ref="BG94:BG107" si="6">IF(N94="zákl. přenesená",J94,0)</f>
        <v>0</v>
      </c>
      <c r="BH94" s="193">
        <f t="shared" ref="BH94:BH107" si="7">IF(N94="sníž. přenesená",J94,0)</f>
        <v>0</v>
      </c>
      <c r="BI94" s="193">
        <f t="shared" ref="BI94:BI107" si="8">IF(N94="nulová",J94,0)</f>
        <v>0</v>
      </c>
      <c r="BJ94" s="17" t="s">
        <v>90</v>
      </c>
      <c r="BK94" s="193">
        <f t="shared" ref="BK94:BK107" si="9">ROUND(I94*H94,2)</f>
        <v>0</v>
      </c>
      <c r="BL94" s="17" t="s">
        <v>175</v>
      </c>
      <c r="BM94" s="192" t="s">
        <v>703</v>
      </c>
    </row>
    <row r="95" spans="1:65" s="2" customFormat="1" ht="14.4" customHeight="1">
      <c r="A95" s="35"/>
      <c r="B95" s="36"/>
      <c r="C95" s="181" t="s">
        <v>92</v>
      </c>
      <c r="D95" s="181" t="s">
        <v>155</v>
      </c>
      <c r="E95" s="182" t="s">
        <v>704</v>
      </c>
      <c r="F95" s="183" t="s">
        <v>705</v>
      </c>
      <c r="G95" s="184" t="s">
        <v>216</v>
      </c>
      <c r="H95" s="185">
        <v>462.8</v>
      </c>
      <c r="I95" s="186"/>
      <c r="J95" s="187">
        <f t="shared" si="0"/>
        <v>0</v>
      </c>
      <c r="K95" s="183" t="s">
        <v>44</v>
      </c>
      <c r="L95" s="40"/>
      <c r="M95" s="188" t="s">
        <v>44</v>
      </c>
      <c r="N95" s="189" t="s">
        <v>53</v>
      </c>
      <c r="O95" s="65"/>
      <c r="P95" s="190">
        <f t="shared" si="1"/>
        <v>0</v>
      </c>
      <c r="Q95" s="190">
        <v>0</v>
      </c>
      <c r="R95" s="190">
        <f t="shared" si="2"/>
        <v>0</v>
      </c>
      <c r="S95" s="190">
        <v>0</v>
      </c>
      <c r="T95" s="191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2" t="s">
        <v>175</v>
      </c>
      <c r="AT95" s="192" t="s">
        <v>155</v>
      </c>
      <c r="AU95" s="192" t="s">
        <v>92</v>
      </c>
      <c r="AY95" s="17" t="s">
        <v>152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17" t="s">
        <v>90</v>
      </c>
      <c r="BK95" s="193">
        <f t="shared" si="9"/>
        <v>0</v>
      </c>
      <c r="BL95" s="17" t="s">
        <v>175</v>
      </c>
      <c r="BM95" s="192" t="s">
        <v>706</v>
      </c>
    </row>
    <row r="96" spans="1:65" s="2" customFormat="1" ht="14.4" customHeight="1">
      <c r="A96" s="35"/>
      <c r="B96" s="36"/>
      <c r="C96" s="181" t="s">
        <v>169</v>
      </c>
      <c r="D96" s="181" t="s">
        <v>155</v>
      </c>
      <c r="E96" s="182" t="s">
        <v>707</v>
      </c>
      <c r="F96" s="183" t="s">
        <v>708</v>
      </c>
      <c r="G96" s="184" t="s">
        <v>216</v>
      </c>
      <c r="H96" s="185">
        <v>73.7</v>
      </c>
      <c r="I96" s="186"/>
      <c r="J96" s="187">
        <f t="shared" si="0"/>
        <v>0</v>
      </c>
      <c r="K96" s="183" t="s">
        <v>44</v>
      </c>
      <c r="L96" s="40"/>
      <c r="M96" s="188" t="s">
        <v>44</v>
      </c>
      <c r="N96" s="189" t="s">
        <v>53</v>
      </c>
      <c r="O96" s="65"/>
      <c r="P96" s="190">
        <f t="shared" si="1"/>
        <v>0</v>
      </c>
      <c r="Q96" s="190">
        <v>0</v>
      </c>
      <c r="R96" s="190">
        <f t="shared" si="2"/>
        <v>0</v>
      </c>
      <c r="S96" s="190">
        <v>0</v>
      </c>
      <c r="T96" s="191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2" t="s">
        <v>175</v>
      </c>
      <c r="AT96" s="192" t="s">
        <v>155</v>
      </c>
      <c r="AU96" s="192" t="s">
        <v>92</v>
      </c>
      <c r="AY96" s="17" t="s">
        <v>152</v>
      </c>
      <c r="BE96" s="193">
        <f t="shared" si="4"/>
        <v>0</v>
      </c>
      <c r="BF96" s="193">
        <f t="shared" si="5"/>
        <v>0</v>
      </c>
      <c r="BG96" s="193">
        <f t="shared" si="6"/>
        <v>0</v>
      </c>
      <c r="BH96" s="193">
        <f t="shared" si="7"/>
        <v>0</v>
      </c>
      <c r="BI96" s="193">
        <f t="shared" si="8"/>
        <v>0</v>
      </c>
      <c r="BJ96" s="17" t="s">
        <v>90</v>
      </c>
      <c r="BK96" s="193">
        <f t="shared" si="9"/>
        <v>0</v>
      </c>
      <c r="BL96" s="17" t="s">
        <v>175</v>
      </c>
      <c r="BM96" s="192" t="s">
        <v>709</v>
      </c>
    </row>
    <row r="97" spans="1:65" s="2" customFormat="1" ht="14.4" customHeight="1">
      <c r="A97" s="35"/>
      <c r="B97" s="36"/>
      <c r="C97" s="181" t="s">
        <v>175</v>
      </c>
      <c r="D97" s="181" t="s">
        <v>155</v>
      </c>
      <c r="E97" s="182" t="s">
        <v>710</v>
      </c>
      <c r="F97" s="183" t="s">
        <v>711</v>
      </c>
      <c r="G97" s="184" t="s">
        <v>712</v>
      </c>
      <c r="H97" s="185">
        <v>404.3</v>
      </c>
      <c r="I97" s="186"/>
      <c r="J97" s="187">
        <f t="shared" si="0"/>
        <v>0</v>
      </c>
      <c r="K97" s="183" t="s">
        <v>44</v>
      </c>
      <c r="L97" s="40"/>
      <c r="M97" s="188" t="s">
        <v>44</v>
      </c>
      <c r="N97" s="189" t="s">
        <v>53</v>
      </c>
      <c r="O97" s="65"/>
      <c r="P97" s="190">
        <f t="shared" si="1"/>
        <v>0</v>
      </c>
      <c r="Q97" s="190">
        <v>0</v>
      </c>
      <c r="R97" s="190">
        <f t="shared" si="2"/>
        <v>0</v>
      </c>
      <c r="S97" s="190">
        <v>0</v>
      </c>
      <c r="T97" s="191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2" t="s">
        <v>175</v>
      </c>
      <c r="AT97" s="192" t="s">
        <v>155</v>
      </c>
      <c r="AU97" s="192" t="s">
        <v>92</v>
      </c>
      <c r="AY97" s="17" t="s">
        <v>152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17" t="s">
        <v>90</v>
      </c>
      <c r="BK97" s="193">
        <f t="shared" si="9"/>
        <v>0</v>
      </c>
      <c r="BL97" s="17" t="s">
        <v>175</v>
      </c>
      <c r="BM97" s="192" t="s">
        <v>713</v>
      </c>
    </row>
    <row r="98" spans="1:65" s="2" customFormat="1" ht="14.4" customHeight="1">
      <c r="A98" s="35"/>
      <c r="B98" s="36"/>
      <c r="C98" s="181" t="s">
        <v>151</v>
      </c>
      <c r="D98" s="181" t="s">
        <v>155</v>
      </c>
      <c r="E98" s="182" t="s">
        <v>714</v>
      </c>
      <c r="F98" s="183" t="s">
        <v>715</v>
      </c>
      <c r="G98" s="184" t="s">
        <v>542</v>
      </c>
      <c r="H98" s="185">
        <v>50</v>
      </c>
      <c r="I98" s="186"/>
      <c r="J98" s="187">
        <f t="shared" si="0"/>
        <v>0</v>
      </c>
      <c r="K98" s="183" t="s">
        <v>44</v>
      </c>
      <c r="L98" s="40"/>
      <c r="M98" s="188" t="s">
        <v>44</v>
      </c>
      <c r="N98" s="189" t="s">
        <v>53</v>
      </c>
      <c r="O98" s="65"/>
      <c r="P98" s="190">
        <f t="shared" si="1"/>
        <v>0</v>
      </c>
      <c r="Q98" s="190">
        <v>0</v>
      </c>
      <c r="R98" s="190">
        <f t="shared" si="2"/>
        <v>0</v>
      </c>
      <c r="S98" s="190">
        <v>0</v>
      </c>
      <c r="T98" s="191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2" t="s">
        <v>175</v>
      </c>
      <c r="AT98" s="192" t="s">
        <v>155</v>
      </c>
      <c r="AU98" s="192" t="s">
        <v>92</v>
      </c>
      <c r="AY98" s="17" t="s">
        <v>152</v>
      </c>
      <c r="BE98" s="193">
        <f t="shared" si="4"/>
        <v>0</v>
      </c>
      <c r="BF98" s="193">
        <f t="shared" si="5"/>
        <v>0</v>
      </c>
      <c r="BG98" s="193">
        <f t="shared" si="6"/>
        <v>0</v>
      </c>
      <c r="BH98" s="193">
        <f t="shared" si="7"/>
        <v>0</v>
      </c>
      <c r="BI98" s="193">
        <f t="shared" si="8"/>
        <v>0</v>
      </c>
      <c r="BJ98" s="17" t="s">
        <v>90</v>
      </c>
      <c r="BK98" s="193">
        <f t="shared" si="9"/>
        <v>0</v>
      </c>
      <c r="BL98" s="17" t="s">
        <v>175</v>
      </c>
      <c r="BM98" s="192" t="s">
        <v>716</v>
      </c>
    </row>
    <row r="99" spans="1:65" s="2" customFormat="1" ht="14.4" customHeight="1">
      <c r="A99" s="35"/>
      <c r="B99" s="36"/>
      <c r="C99" s="181" t="s">
        <v>234</v>
      </c>
      <c r="D99" s="181" t="s">
        <v>155</v>
      </c>
      <c r="E99" s="182" t="s">
        <v>717</v>
      </c>
      <c r="F99" s="183" t="s">
        <v>718</v>
      </c>
      <c r="G99" s="184" t="s">
        <v>712</v>
      </c>
      <c r="H99" s="185">
        <v>404.3</v>
      </c>
      <c r="I99" s="186"/>
      <c r="J99" s="187">
        <f t="shared" si="0"/>
        <v>0</v>
      </c>
      <c r="K99" s="183" t="s">
        <v>44</v>
      </c>
      <c r="L99" s="40"/>
      <c r="M99" s="188" t="s">
        <v>44</v>
      </c>
      <c r="N99" s="189" t="s">
        <v>53</v>
      </c>
      <c r="O99" s="65"/>
      <c r="P99" s="190">
        <f t="shared" si="1"/>
        <v>0</v>
      </c>
      <c r="Q99" s="190">
        <v>0</v>
      </c>
      <c r="R99" s="190">
        <f t="shared" si="2"/>
        <v>0</v>
      </c>
      <c r="S99" s="190">
        <v>0</v>
      </c>
      <c r="T99" s="191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2" t="s">
        <v>175</v>
      </c>
      <c r="AT99" s="192" t="s">
        <v>155</v>
      </c>
      <c r="AU99" s="192" t="s">
        <v>92</v>
      </c>
      <c r="AY99" s="17" t="s">
        <v>152</v>
      </c>
      <c r="BE99" s="193">
        <f t="shared" si="4"/>
        <v>0</v>
      </c>
      <c r="BF99" s="193">
        <f t="shared" si="5"/>
        <v>0</v>
      </c>
      <c r="BG99" s="193">
        <f t="shared" si="6"/>
        <v>0</v>
      </c>
      <c r="BH99" s="193">
        <f t="shared" si="7"/>
        <v>0</v>
      </c>
      <c r="BI99" s="193">
        <f t="shared" si="8"/>
        <v>0</v>
      </c>
      <c r="BJ99" s="17" t="s">
        <v>90</v>
      </c>
      <c r="BK99" s="193">
        <f t="shared" si="9"/>
        <v>0</v>
      </c>
      <c r="BL99" s="17" t="s">
        <v>175</v>
      </c>
      <c r="BM99" s="192" t="s">
        <v>719</v>
      </c>
    </row>
    <row r="100" spans="1:65" s="2" customFormat="1" ht="14.4" customHeight="1">
      <c r="A100" s="35"/>
      <c r="B100" s="36"/>
      <c r="C100" s="181" t="s">
        <v>240</v>
      </c>
      <c r="D100" s="181" t="s">
        <v>155</v>
      </c>
      <c r="E100" s="182" t="s">
        <v>720</v>
      </c>
      <c r="F100" s="183" t="s">
        <v>721</v>
      </c>
      <c r="G100" s="184" t="s">
        <v>216</v>
      </c>
      <c r="H100" s="185">
        <v>689.75</v>
      </c>
      <c r="I100" s="186"/>
      <c r="J100" s="187">
        <f t="shared" si="0"/>
        <v>0</v>
      </c>
      <c r="K100" s="183" t="s">
        <v>44</v>
      </c>
      <c r="L100" s="40"/>
      <c r="M100" s="188" t="s">
        <v>44</v>
      </c>
      <c r="N100" s="189" t="s">
        <v>53</v>
      </c>
      <c r="O100" s="65"/>
      <c r="P100" s="190">
        <f t="shared" si="1"/>
        <v>0</v>
      </c>
      <c r="Q100" s="190">
        <v>0</v>
      </c>
      <c r="R100" s="190">
        <f t="shared" si="2"/>
        <v>0</v>
      </c>
      <c r="S100" s="190">
        <v>0</v>
      </c>
      <c r="T100" s="191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2" t="s">
        <v>175</v>
      </c>
      <c r="AT100" s="192" t="s">
        <v>155</v>
      </c>
      <c r="AU100" s="192" t="s">
        <v>92</v>
      </c>
      <c r="AY100" s="17" t="s">
        <v>152</v>
      </c>
      <c r="BE100" s="193">
        <f t="shared" si="4"/>
        <v>0</v>
      </c>
      <c r="BF100" s="193">
        <f t="shared" si="5"/>
        <v>0</v>
      </c>
      <c r="BG100" s="193">
        <f t="shared" si="6"/>
        <v>0</v>
      </c>
      <c r="BH100" s="193">
        <f t="shared" si="7"/>
        <v>0</v>
      </c>
      <c r="BI100" s="193">
        <f t="shared" si="8"/>
        <v>0</v>
      </c>
      <c r="BJ100" s="17" t="s">
        <v>90</v>
      </c>
      <c r="BK100" s="193">
        <f t="shared" si="9"/>
        <v>0</v>
      </c>
      <c r="BL100" s="17" t="s">
        <v>175</v>
      </c>
      <c r="BM100" s="192" t="s">
        <v>722</v>
      </c>
    </row>
    <row r="101" spans="1:65" s="2" customFormat="1" ht="14.4" customHeight="1">
      <c r="A101" s="35"/>
      <c r="B101" s="36"/>
      <c r="C101" s="181" t="s">
        <v>231</v>
      </c>
      <c r="D101" s="181" t="s">
        <v>155</v>
      </c>
      <c r="E101" s="182" t="s">
        <v>723</v>
      </c>
      <c r="F101" s="183" t="s">
        <v>724</v>
      </c>
      <c r="G101" s="184" t="s">
        <v>712</v>
      </c>
      <c r="H101" s="185">
        <v>404.3</v>
      </c>
      <c r="I101" s="186"/>
      <c r="J101" s="187">
        <f t="shared" si="0"/>
        <v>0</v>
      </c>
      <c r="K101" s="183" t="s">
        <v>44</v>
      </c>
      <c r="L101" s="40"/>
      <c r="M101" s="188" t="s">
        <v>44</v>
      </c>
      <c r="N101" s="189" t="s">
        <v>53</v>
      </c>
      <c r="O101" s="65"/>
      <c r="P101" s="190">
        <f t="shared" si="1"/>
        <v>0</v>
      </c>
      <c r="Q101" s="190">
        <v>0</v>
      </c>
      <c r="R101" s="190">
        <f t="shared" si="2"/>
        <v>0</v>
      </c>
      <c r="S101" s="190">
        <v>0</v>
      </c>
      <c r="T101" s="191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2" t="s">
        <v>175</v>
      </c>
      <c r="AT101" s="192" t="s">
        <v>155</v>
      </c>
      <c r="AU101" s="192" t="s">
        <v>92</v>
      </c>
      <c r="AY101" s="17" t="s">
        <v>152</v>
      </c>
      <c r="BE101" s="193">
        <f t="shared" si="4"/>
        <v>0</v>
      </c>
      <c r="BF101" s="193">
        <f t="shared" si="5"/>
        <v>0</v>
      </c>
      <c r="BG101" s="193">
        <f t="shared" si="6"/>
        <v>0</v>
      </c>
      <c r="BH101" s="193">
        <f t="shared" si="7"/>
        <v>0</v>
      </c>
      <c r="BI101" s="193">
        <f t="shared" si="8"/>
        <v>0</v>
      </c>
      <c r="BJ101" s="17" t="s">
        <v>90</v>
      </c>
      <c r="BK101" s="193">
        <f t="shared" si="9"/>
        <v>0</v>
      </c>
      <c r="BL101" s="17" t="s">
        <v>175</v>
      </c>
      <c r="BM101" s="192" t="s">
        <v>725</v>
      </c>
    </row>
    <row r="102" spans="1:65" s="2" customFormat="1" ht="14.4" customHeight="1">
      <c r="A102" s="35"/>
      <c r="B102" s="36"/>
      <c r="C102" s="181" t="s">
        <v>250</v>
      </c>
      <c r="D102" s="181" t="s">
        <v>155</v>
      </c>
      <c r="E102" s="182" t="s">
        <v>726</v>
      </c>
      <c r="F102" s="183" t="s">
        <v>727</v>
      </c>
      <c r="G102" s="184" t="s">
        <v>216</v>
      </c>
      <c r="H102" s="185">
        <v>56.2</v>
      </c>
      <c r="I102" s="186"/>
      <c r="J102" s="187">
        <f t="shared" si="0"/>
        <v>0</v>
      </c>
      <c r="K102" s="183" t="s">
        <v>44</v>
      </c>
      <c r="L102" s="40"/>
      <c r="M102" s="188" t="s">
        <v>44</v>
      </c>
      <c r="N102" s="189" t="s">
        <v>53</v>
      </c>
      <c r="O102" s="65"/>
      <c r="P102" s="190">
        <f t="shared" si="1"/>
        <v>0</v>
      </c>
      <c r="Q102" s="190">
        <v>0</v>
      </c>
      <c r="R102" s="190">
        <f t="shared" si="2"/>
        <v>0</v>
      </c>
      <c r="S102" s="190">
        <v>0</v>
      </c>
      <c r="T102" s="191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2" t="s">
        <v>175</v>
      </c>
      <c r="AT102" s="192" t="s">
        <v>155</v>
      </c>
      <c r="AU102" s="192" t="s">
        <v>92</v>
      </c>
      <c r="AY102" s="17" t="s">
        <v>152</v>
      </c>
      <c r="BE102" s="193">
        <f t="shared" si="4"/>
        <v>0</v>
      </c>
      <c r="BF102" s="193">
        <f t="shared" si="5"/>
        <v>0</v>
      </c>
      <c r="BG102" s="193">
        <f t="shared" si="6"/>
        <v>0</v>
      </c>
      <c r="BH102" s="193">
        <f t="shared" si="7"/>
        <v>0</v>
      </c>
      <c r="BI102" s="193">
        <f t="shared" si="8"/>
        <v>0</v>
      </c>
      <c r="BJ102" s="17" t="s">
        <v>90</v>
      </c>
      <c r="BK102" s="193">
        <f t="shared" si="9"/>
        <v>0</v>
      </c>
      <c r="BL102" s="17" t="s">
        <v>175</v>
      </c>
      <c r="BM102" s="192" t="s">
        <v>728</v>
      </c>
    </row>
    <row r="103" spans="1:65" s="2" customFormat="1" ht="14.4" customHeight="1">
      <c r="A103" s="35"/>
      <c r="B103" s="36"/>
      <c r="C103" s="181" t="s">
        <v>257</v>
      </c>
      <c r="D103" s="181" t="s">
        <v>155</v>
      </c>
      <c r="E103" s="182" t="s">
        <v>729</v>
      </c>
      <c r="F103" s="183" t="s">
        <v>730</v>
      </c>
      <c r="G103" s="184" t="s">
        <v>216</v>
      </c>
      <c r="H103" s="185">
        <v>17.5</v>
      </c>
      <c r="I103" s="186"/>
      <c r="J103" s="187">
        <f t="shared" si="0"/>
        <v>0</v>
      </c>
      <c r="K103" s="183" t="s">
        <v>44</v>
      </c>
      <c r="L103" s="40"/>
      <c r="M103" s="188" t="s">
        <v>44</v>
      </c>
      <c r="N103" s="189" t="s">
        <v>53</v>
      </c>
      <c r="O103" s="65"/>
      <c r="P103" s="190">
        <f t="shared" si="1"/>
        <v>0</v>
      </c>
      <c r="Q103" s="190">
        <v>0</v>
      </c>
      <c r="R103" s="190">
        <f t="shared" si="2"/>
        <v>0</v>
      </c>
      <c r="S103" s="190">
        <v>0</v>
      </c>
      <c r="T103" s="191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2" t="s">
        <v>175</v>
      </c>
      <c r="AT103" s="192" t="s">
        <v>155</v>
      </c>
      <c r="AU103" s="192" t="s">
        <v>92</v>
      </c>
      <c r="AY103" s="17" t="s">
        <v>152</v>
      </c>
      <c r="BE103" s="193">
        <f t="shared" si="4"/>
        <v>0</v>
      </c>
      <c r="BF103" s="193">
        <f t="shared" si="5"/>
        <v>0</v>
      </c>
      <c r="BG103" s="193">
        <f t="shared" si="6"/>
        <v>0</v>
      </c>
      <c r="BH103" s="193">
        <f t="shared" si="7"/>
        <v>0</v>
      </c>
      <c r="BI103" s="193">
        <f t="shared" si="8"/>
        <v>0</v>
      </c>
      <c r="BJ103" s="17" t="s">
        <v>90</v>
      </c>
      <c r="BK103" s="193">
        <f t="shared" si="9"/>
        <v>0</v>
      </c>
      <c r="BL103" s="17" t="s">
        <v>175</v>
      </c>
      <c r="BM103" s="192" t="s">
        <v>731</v>
      </c>
    </row>
    <row r="104" spans="1:65" s="2" customFormat="1" ht="14.4" customHeight="1">
      <c r="A104" s="35"/>
      <c r="B104" s="36"/>
      <c r="C104" s="181" t="s">
        <v>263</v>
      </c>
      <c r="D104" s="181" t="s">
        <v>155</v>
      </c>
      <c r="E104" s="182" t="s">
        <v>732</v>
      </c>
      <c r="F104" s="183" t="s">
        <v>733</v>
      </c>
      <c r="G104" s="184" t="s">
        <v>216</v>
      </c>
      <c r="H104" s="185">
        <v>1.5</v>
      </c>
      <c r="I104" s="186"/>
      <c r="J104" s="187">
        <f t="shared" si="0"/>
        <v>0</v>
      </c>
      <c r="K104" s="183" t="s">
        <v>44</v>
      </c>
      <c r="L104" s="40"/>
      <c r="M104" s="188" t="s">
        <v>44</v>
      </c>
      <c r="N104" s="189" t="s">
        <v>53</v>
      </c>
      <c r="O104" s="65"/>
      <c r="P104" s="190">
        <f t="shared" si="1"/>
        <v>0</v>
      </c>
      <c r="Q104" s="190">
        <v>0</v>
      </c>
      <c r="R104" s="190">
        <f t="shared" si="2"/>
        <v>0</v>
      </c>
      <c r="S104" s="190">
        <v>0</v>
      </c>
      <c r="T104" s="191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2" t="s">
        <v>175</v>
      </c>
      <c r="AT104" s="192" t="s">
        <v>155</v>
      </c>
      <c r="AU104" s="192" t="s">
        <v>92</v>
      </c>
      <c r="AY104" s="17" t="s">
        <v>152</v>
      </c>
      <c r="BE104" s="193">
        <f t="shared" si="4"/>
        <v>0</v>
      </c>
      <c r="BF104" s="193">
        <f t="shared" si="5"/>
        <v>0</v>
      </c>
      <c r="BG104" s="193">
        <f t="shared" si="6"/>
        <v>0</v>
      </c>
      <c r="BH104" s="193">
        <f t="shared" si="7"/>
        <v>0</v>
      </c>
      <c r="BI104" s="193">
        <f t="shared" si="8"/>
        <v>0</v>
      </c>
      <c r="BJ104" s="17" t="s">
        <v>90</v>
      </c>
      <c r="BK104" s="193">
        <f t="shared" si="9"/>
        <v>0</v>
      </c>
      <c r="BL104" s="17" t="s">
        <v>175</v>
      </c>
      <c r="BM104" s="192" t="s">
        <v>734</v>
      </c>
    </row>
    <row r="105" spans="1:65" s="2" customFormat="1" ht="14.4" customHeight="1">
      <c r="A105" s="35"/>
      <c r="B105" s="36"/>
      <c r="C105" s="181" t="s">
        <v>268</v>
      </c>
      <c r="D105" s="181" t="s">
        <v>155</v>
      </c>
      <c r="E105" s="182" t="s">
        <v>735</v>
      </c>
      <c r="F105" s="183" t="s">
        <v>736</v>
      </c>
      <c r="G105" s="184" t="s">
        <v>216</v>
      </c>
      <c r="H105" s="185">
        <v>175.8</v>
      </c>
      <c r="I105" s="186"/>
      <c r="J105" s="187">
        <f t="shared" si="0"/>
        <v>0</v>
      </c>
      <c r="K105" s="183" t="s">
        <v>44</v>
      </c>
      <c r="L105" s="40"/>
      <c r="M105" s="188" t="s">
        <v>44</v>
      </c>
      <c r="N105" s="189" t="s">
        <v>53</v>
      </c>
      <c r="O105" s="65"/>
      <c r="P105" s="190">
        <f t="shared" si="1"/>
        <v>0</v>
      </c>
      <c r="Q105" s="190">
        <v>0</v>
      </c>
      <c r="R105" s="190">
        <f t="shared" si="2"/>
        <v>0</v>
      </c>
      <c r="S105" s="190">
        <v>0</v>
      </c>
      <c r="T105" s="191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2" t="s">
        <v>175</v>
      </c>
      <c r="AT105" s="192" t="s">
        <v>155</v>
      </c>
      <c r="AU105" s="192" t="s">
        <v>92</v>
      </c>
      <c r="AY105" s="17" t="s">
        <v>152</v>
      </c>
      <c r="BE105" s="193">
        <f t="shared" si="4"/>
        <v>0</v>
      </c>
      <c r="BF105" s="193">
        <f t="shared" si="5"/>
        <v>0</v>
      </c>
      <c r="BG105" s="193">
        <f t="shared" si="6"/>
        <v>0</v>
      </c>
      <c r="BH105" s="193">
        <f t="shared" si="7"/>
        <v>0</v>
      </c>
      <c r="BI105" s="193">
        <f t="shared" si="8"/>
        <v>0</v>
      </c>
      <c r="BJ105" s="17" t="s">
        <v>90</v>
      </c>
      <c r="BK105" s="193">
        <f t="shared" si="9"/>
        <v>0</v>
      </c>
      <c r="BL105" s="17" t="s">
        <v>175</v>
      </c>
      <c r="BM105" s="192" t="s">
        <v>737</v>
      </c>
    </row>
    <row r="106" spans="1:65" s="2" customFormat="1" ht="14.4" customHeight="1">
      <c r="A106" s="35"/>
      <c r="B106" s="36"/>
      <c r="C106" s="181" t="s">
        <v>273</v>
      </c>
      <c r="D106" s="181" t="s">
        <v>155</v>
      </c>
      <c r="E106" s="182" t="s">
        <v>738</v>
      </c>
      <c r="F106" s="183" t="s">
        <v>739</v>
      </c>
      <c r="G106" s="184" t="s">
        <v>216</v>
      </c>
      <c r="H106" s="185">
        <v>473</v>
      </c>
      <c r="I106" s="186"/>
      <c r="J106" s="187">
        <f t="shared" si="0"/>
        <v>0</v>
      </c>
      <c r="K106" s="183" t="s">
        <v>44</v>
      </c>
      <c r="L106" s="40"/>
      <c r="M106" s="188" t="s">
        <v>44</v>
      </c>
      <c r="N106" s="189" t="s">
        <v>53</v>
      </c>
      <c r="O106" s="65"/>
      <c r="P106" s="190">
        <f t="shared" si="1"/>
        <v>0</v>
      </c>
      <c r="Q106" s="190">
        <v>0</v>
      </c>
      <c r="R106" s="190">
        <f t="shared" si="2"/>
        <v>0</v>
      </c>
      <c r="S106" s="190">
        <v>0</v>
      </c>
      <c r="T106" s="191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2" t="s">
        <v>175</v>
      </c>
      <c r="AT106" s="192" t="s">
        <v>155</v>
      </c>
      <c r="AU106" s="192" t="s">
        <v>92</v>
      </c>
      <c r="AY106" s="17" t="s">
        <v>152</v>
      </c>
      <c r="BE106" s="193">
        <f t="shared" si="4"/>
        <v>0</v>
      </c>
      <c r="BF106" s="193">
        <f t="shared" si="5"/>
        <v>0</v>
      </c>
      <c r="BG106" s="193">
        <f t="shared" si="6"/>
        <v>0</v>
      </c>
      <c r="BH106" s="193">
        <f t="shared" si="7"/>
        <v>0</v>
      </c>
      <c r="BI106" s="193">
        <f t="shared" si="8"/>
        <v>0</v>
      </c>
      <c r="BJ106" s="17" t="s">
        <v>90</v>
      </c>
      <c r="BK106" s="193">
        <f t="shared" si="9"/>
        <v>0</v>
      </c>
      <c r="BL106" s="17" t="s">
        <v>175</v>
      </c>
      <c r="BM106" s="192" t="s">
        <v>740</v>
      </c>
    </row>
    <row r="107" spans="1:65" s="2" customFormat="1" ht="14.4" customHeight="1">
      <c r="A107" s="35"/>
      <c r="B107" s="36"/>
      <c r="C107" s="181" t="s">
        <v>277</v>
      </c>
      <c r="D107" s="181" t="s">
        <v>155</v>
      </c>
      <c r="E107" s="182" t="s">
        <v>741</v>
      </c>
      <c r="F107" s="183" t="s">
        <v>742</v>
      </c>
      <c r="G107" s="184" t="s">
        <v>216</v>
      </c>
      <c r="H107" s="185">
        <v>40.950000000000003</v>
      </c>
      <c r="I107" s="186"/>
      <c r="J107" s="187">
        <f t="shared" si="0"/>
        <v>0</v>
      </c>
      <c r="K107" s="183" t="s">
        <v>44</v>
      </c>
      <c r="L107" s="40"/>
      <c r="M107" s="188" t="s">
        <v>44</v>
      </c>
      <c r="N107" s="189" t="s">
        <v>53</v>
      </c>
      <c r="O107" s="65"/>
      <c r="P107" s="190">
        <f t="shared" si="1"/>
        <v>0</v>
      </c>
      <c r="Q107" s="190">
        <v>0</v>
      </c>
      <c r="R107" s="190">
        <f t="shared" si="2"/>
        <v>0</v>
      </c>
      <c r="S107" s="190">
        <v>0</v>
      </c>
      <c r="T107" s="191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2" t="s">
        <v>175</v>
      </c>
      <c r="AT107" s="192" t="s">
        <v>155</v>
      </c>
      <c r="AU107" s="192" t="s">
        <v>92</v>
      </c>
      <c r="AY107" s="17" t="s">
        <v>152</v>
      </c>
      <c r="BE107" s="193">
        <f t="shared" si="4"/>
        <v>0</v>
      </c>
      <c r="BF107" s="193">
        <f t="shared" si="5"/>
        <v>0</v>
      </c>
      <c r="BG107" s="193">
        <f t="shared" si="6"/>
        <v>0</v>
      </c>
      <c r="BH107" s="193">
        <f t="shared" si="7"/>
        <v>0</v>
      </c>
      <c r="BI107" s="193">
        <f t="shared" si="8"/>
        <v>0</v>
      </c>
      <c r="BJ107" s="17" t="s">
        <v>90</v>
      </c>
      <c r="BK107" s="193">
        <f t="shared" si="9"/>
        <v>0</v>
      </c>
      <c r="BL107" s="17" t="s">
        <v>175</v>
      </c>
      <c r="BM107" s="192" t="s">
        <v>743</v>
      </c>
    </row>
    <row r="108" spans="1:65" s="12" customFormat="1" ht="22.8" customHeight="1">
      <c r="B108" s="165"/>
      <c r="C108" s="166"/>
      <c r="D108" s="167" t="s">
        <v>81</v>
      </c>
      <c r="E108" s="179" t="s">
        <v>403</v>
      </c>
      <c r="F108" s="179" t="s">
        <v>404</v>
      </c>
      <c r="G108" s="166"/>
      <c r="H108" s="166"/>
      <c r="I108" s="169"/>
      <c r="J108" s="180">
        <f>BK108</f>
        <v>0</v>
      </c>
      <c r="K108" s="166"/>
      <c r="L108" s="171"/>
      <c r="M108" s="172"/>
      <c r="N108" s="173"/>
      <c r="O108" s="173"/>
      <c r="P108" s="174">
        <f>SUM(P109:P110)</f>
        <v>0</v>
      </c>
      <c r="Q108" s="173"/>
      <c r="R108" s="174">
        <f>SUM(R109:R110)</f>
        <v>0</v>
      </c>
      <c r="S108" s="173"/>
      <c r="T108" s="175">
        <f>SUM(T109:T110)</f>
        <v>0</v>
      </c>
      <c r="AR108" s="176" t="s">
        <v>90</v>
      </c>
      <c r="AT108" s="177" t="s">
        <v>81</v>
      </c>
      <c r="AU108" s="177" t="s">
        <v>90</v>
      </c>
      <c r="AY108" s="176" t="s">
        <v>152</v>
      </c>
      <c r="BK108" s="178">
        <f>SUM(BK109:BK110)</f>
        <v>0</v>
      </c>
    </row>
    <row r="109" spans="1:65" s="2" customFormat="1" ht="14.4" customHeight="1">
      <c r="A109" s="35"/>
      <c r="B109" s="36"/>
      <c r="C109" s="181" t="s">
        <v>8</v>
      </c>
      <c r="D109" s="181" t="s">
        <v>155</v>
      </c>
      <c r="E109" s="182" t="s">
        <v>744</v>
      </c>
      <c r="F109" s="183" t="s">
        <v>745</v>
      </c>
      <c r="G109" s="184" t="s">
        <v>408</v>
      </c>
      <c r="H109" s="185">
        <v>1.25</v>
      </c>
      <c r="I109" s="186"/>
      <c r="J109" s="187">
        <f>ROUND(I109*H109,2)</f>
        <v>0</v>
      </c>
      <c r="K109" s="183" t="s">
        <v>44</v>
      </c>
      <c r="L109" s="40"/>
      <c r="M109" s="188" t="s">
        <v>44</v>
      </c>
      <c r="N109" s="189" t="s">
        <v>53</v>
      </c>
      <c r="O109" s="65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2" t="s">
        <v>175</v>
      </c>
      <c r="AT109" s="192" t="s">
        <v>155</v>
      </c>
      <c r="AU109" s="192" t="s">
        <v>92</v>
      </c>
      <c r="AY109" s="17" t="s">
        <v>152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7" t="s">
        <v>90</v>
      </c>
      <c r="BK109" s="193">
        <f>ROUND(I109*H109,2)</f>
        <v>0</v>
      </c>
      <c r="BL109" s="17" t="s">
        <v>175</v>
      </c>
      <c r="BM109" s="192" t="s">
        <v>746</v>
      </c>
    </row>
    <row r="110" spans="1:65" s="2" customFormat="1" ht="14.4" customHeight="1">
      <c r="A110" s="35"/>
      <c r="B110" s="36"/>
      <c r="C110" s="181" t="s">
        <v>285</v>
      </c>
      <c r="D110" s="181" t="s">
        <v>155</v>
      </c>
      <c r="E110" s="182" t="s">
        <v>747</v>
      </c>
      <c r="F110" s="183" t="s">
        <v>748</v>
      </c>
      <c r="G110" s="184" t="s">
        <v>408</v>
      </c>
      <c r="H110" s="185">
        <v>5.6</v>
      </c>
      <c r="I110" s="186"/>
      <c r="J110" s="187">
        <f>ROUND(I110*H110,2)</f>
        <v>0</v>
      </c>
      <c r="K110" s="183" t="s">
        <v>44</v>
      </c>
      <c r="L110" s="40"/>
      <c r="M110" s="188" t="s">
        <v>44</v>
      </c>
      <c r="N110" s="189" t="s">
        <v>53</v>
      </c>
      <c r="O110" s="65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2" t="s">
        <v>175</v>
      </c>
      <c r="AT110" s="192" t="s">
        <v>155</v>
      </c>
      <c r="AU110" s="192" t="s">
        <v>92</v>
      </c>
      <c r="AY110" s="17" t="s">
        <v>152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7" t="s">
        <v>90</v>
      </c>
      <c r="BK110" s="193">
        <f>ROUND(I110*H110,2)</f>
        <v>0</v>
      </c>
      <c r="BL110" s="17" t="s">
        <v>175</v>
      </c>
      <c r="BM110" s="192" t="s">
        <v>749</v>
      </c>
    </row>
    <row r="111" spans="1:65" s="12" customFormat="1" ht="22.8" customHeight="1">
      <c r="B111" s="165"/>
      <c r="C111" s="166"/>
      <c r="D111" s="167" t="s">
        <v>81</v>
      </c>
      <c r="E111" s="179" t="s">
        <v>423</v>
      </c>
      <c r="F111" s="179" t="s">
        <v>424</v>
      </c>
      <c r="G111" s="166"/>
      <c r="H111" s="166"/>
      <c r="I111" s="169"/>
      <c r="J111" s="180">
        <f>BK111</f>
        <v>0</v>
      </c>
      <c r="K111" s="166"/>
      <c r="L111" s="171"/>
      <c r="M111" s="172"/>
      <c r="N111" s="173"/>
      <c r="O111" s="173"/>
      <c r="P111" s="174">
        <f>P112</f>
        <v>0</v>
      </c>
      <c r="Q111" s="173"/>
      <c r="R111" s="174">
        <f>R112</f>
        <v>0</v>
      </c>
      <c r="S111" s="173"/>
      <c r="T111" s="175">
        <f>T112</f>
        <v>0</v>
      </c>
      <c r="AR111" s="176" t="s">
        <v>90</v>
      </c>
      <c r="AT111" s="177" t="s">
        <v>81</v>
      </c>
      <c r="AU111" s="177" t="s">
        <v>90</v>
      </c>
      <c r="AY111" s="176" t="s">
        <v>152</v>
      </c>
      <c r="BK111" s="178">
        <f>BK112</f>
        <v>0</v>
      </c>
    </row>
    <row r="112" spans="1:65" s="2" customFormat="1" ht="14.4" customHeight="1">
      <c r="A112" s="35"/>
      <c r="B112" s="36"/>
      <c r="C112" s="181" t="s">
        <v>289</v>
      </c>
      <c r="D112" s="181" t="s">
        <v>155</v>
      </c>
      <c r="E112" s="182" t="s">
        <v>750</v>
      </c>
      <c r="F112" s="183" t="s">
        <v>424</v>
      </c>
      <c r="G112" s="184" t="s">
        <v>408</v>
      </c>
      <c r="H112" s="185">
        <v>11.7</v>
      </c>
      <c r="I112" s="186"/>
      <c r="J112" s="187">
        <f>ROUND(I112*H112,2)</f>
        <v>0</v>
      </c>
      <c r="K112" s="183" t="s">
        <v>44</v>
      </c>
      <c r="L112" s="40"/>
      <c r="M112" s="188" t="s">
        <v>44</v>
      </c>
      <c r="N112" s="189" t="s">
        <v>53</v>
      </c>
      <c r="O112" s="65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2" t="s">
        <v>175</v>
      </c>
      <c r="AT112" s="192" t="s">
        <v>155</v>
      </c>
      <c r="AU112" s="192" t="s">
        <v>92</v>
      </c>
      <c r="AY112" s="17" t="s">
        <v>152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90</v>
      </c>
      <c r="BK112" s="193">
        <f>ROUND(I112*H112,2)</f>
        <v>0</v>
      </c>
      <c r="BL112" s="17" t="s">
        <v>175</v>
      </c>
      <c r="BM112" s="192" t="s">
        <v>751</v>
      </c>
    </row>
    <row r="113" spans="1:65" s="12" customFormat="1" ht="25.95" customHeight="1">
      <c r="B113" s="165"/>
      <c r="C113" s="166"/>
      <c r="D113" s="167" t="s">
        <v>81</v>
      </c>
      <c r="E113" s="168" t="s">
        <v>149</v>
      </c>
      <c r="F113" s="168" t="s">
        <v>150</v>
      </c>
      <c r="G113" s="166"/>
      <c r="H113" s="166"/>
      <c r="I113" s="169"/>
      <c r="J113" s="170">
        <f>BK113</f>
        <v>0</v>
      </c>
      <c r="K113" s="166"/>
      <c r="L113" s="171"/>
      <c r="M113" s="172"/>
      <c r="N113" s="173"/>
      <c r="O113" s="173"/>
      <c r="P113" s="174">
        <f>P114</f>
        <v>0</v>
      </c>
      <c r="Q113" s="173"/>
      <c r="R113" s="174">
        <f>R114</f>
        <v>0</v>
      </c>
      <c r="S113" s="173"/>
      <c r="T113" s="175">
        <f>T114</f>
        <v>0</v>
      </c>
      <c r="AR113" s="176" t="s">
        <v>151</v>
      </c>
      <c r="AT113" s="177" t="s">
        <v>81</v>
      </c>
      <c r="AU113" s="177" t="s">
        <v>82</v>
      </c>
      <c r="AY113" s="176" t="s">
        <v>152</v>
      </c>
      <c r="BK113" s="178">
        <f>BK114</f>
        <v>0</v>
      </c>
    </row>
    <row r="114" spans="1:65" s="12" customFormat="1" ht="22.8" customHeight="1">
      <c r="B114" s="165"/>
      <c r="C114" s="166"/>
      <c r="D114" s="167" t="s">
        <v>81</v>
      </c>
      <c r="E114" s="179" t="s">
        <v>153</v>
      </c>
      <c r="F114" s="179" t="s">
        <v>154</v>
      </c>
      <c r="G114" s="166"/>
      <c r="H114" s="166"/>
      <c r="I114" s="169"/>
      <c r="J114" s="180">
        <f>BK114</f>
        <v>0</v>
      </c>
      <c r="K114" s="166"/>
      <c r="L114" s="171"/>
      <c r="M114" s="172"/>
      <c r="N114" s="173"/>
      <c r="O114" s="173"/>
      <c r="P114" s="174">
        <f>SUM(P115:P119)</f>
        <v>0</v>
      </c>
      <c r="Q114" s="173"/>
      <c r="R114" s="174">
        <f>SUM(R115:R119)</f>
        <v>0</v>
      </c>
      <c r="S114" s="173"/>
      <c r="T114" s="175">
        <f>SUM(T115:T119)</f>
        <v>0</v>
      </c>
      <c r="AR114" s="176" t="s">
        <v>151</v>
      </c>
      <c r="AT114" s="177" t="s">
        <v>81</v>
      </c>
      <c r="AU114" s="177" t="s">
        <v>90</v>
      </c>
      <c r="AY114" s="176" t="s">
        <v>152</v>
      </c>
      <c r="BK114" s="178">
        <f>SUM(BK115:BK119)</f>
        <v>0</v>
      </c>
    </row>
    <row r="115" spans="1:65" s="2" customFormat="1" ht="14.4" customHeight="1">
      <c r="A115" s="35"/>
      <c r="B115" s="36"/>
      <c r="C115" s="181" t="s">
        <v>293</v>
      </c>
      <c r="D115" s="181" t="s">
        <v>155</v>
      </c>
      <c r="E115" s="182" t="s">
        <v>752</v>
      </c>
      <c r="F115" s="183" t="s">
        <v>753</v>
      </c>
      <c r="G115" s="184" t="s">
        <v>158</v>
      </c>
      <c r="H115" s="185">
        <v>1</v>
      </c>
      <c r="I115" s="186"/>
      <c r="J115" s="187">
        <f>ROUND(I115*H115,2)</f>
        <v>0</v>
      </c>
      <c r="K115" s="183" t="s">
        <v>44</v>
      </c>
      <c r="L115" s="40"/>
      <c r="M115" s="188" t="s">
        <v>44</v>
      </c>
      <c r="N115" s="189" t="s">
        <v>53</v>
      </c>
      <c r="O115" s="65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2" t="s">
        <v>175</v>
      </c>
      <c r="AT115" s="192" t="s">
        <v>155</v>
      </c>
      <c r="AU115" s="192" t="s">
        <v>92</v>
      </c>
      <c r="AY115" s="17" t="s">
        <v>152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7" t="s">
        <v>90</v>
      </c>
      <c r="BK115" s="193">
        <f>ROUND(I115*H115,2)</f>
        <v>0</v>
      </c>
      <c r="BL115" s="17" t="s">
        <v>175</v>
      </c>
      <c r="BM115" s="192" t="s">
        <v>754</v>
      </c>
    </row>
    <row r="116" spans="1:65" s="2" customFormat="1" ht="19.2">
      <c r="A116" s="35"/>
      <c r="B116" s="36"/>
      <c r="C116" s="37"/>
      <c r="D116" s="194" t="s">
        <v>161</v>
      </c>
      <c r="E116" s="37"/>
      <c r="F116" s="195" t="s">
        <v>755</v>
      </c>
      <c r="G116" s="37"/>
      <c r="H116" s="37"/>
      <c r="I116" s="196"/>
      <c r="J116" s="37"/>
      <c r="K116" s="37"/>
      <c r="L116" s="40"/>
      <c r="M116" s="197"/>
      <c r="N116" s="198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161</v>
      </c>
      <c r="AU116" s="17" t="s">
        <v>92</v>
      </c>
    </row>
    <row r="117" spans="1:65" s="13" customFormat="1" ht="10.199999999999999">
      <c r="B117" s="199"/>
      <c r="C117" s="200"/>
      <c r="D117" s="194" t="s">
        <v>163</v>
      </c>
      <c r="E117" s="201" t="s">
        <v>44</v>
      </c>
      <c r="F117" s="202" t="s">
        <v>90</v>
      </c>
      <c r="G117" s="200"/>
      <c r="H117" s="203">
        <v>1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163</v>
      </c>
      <c r="AU117" s="209" t="s">
        <v>92</v>
      </c>
      <c r="AV117" s="13" t="s">
        <v>92</v>
      </c>
      <c r="AW117" s="13" t="s">
        <v>42</v>
      </c>
      <c r="AX117" s="13" t="s">
        <v>90</v>
      </c>
      <c r="AY117" s="209" t="s">
        <v>152</v>
      </c>
    </row>
    <row r="118" spans="1:65" s="2" customFormat="1" ht="14.4" customHeight="1">
      <c r="A118" s="35"/>
      <c r="B118" s="36"/>
      <c r="C118" s="181" t="s">
        <v>297</v>
      </c>
      <c r="D118" s="181" t="s">
        <v>155</v>
      </c>
      <c r="E118" s="182" t="s">
        <v>756</v>
      </c>
      <c r="F118" s="183" t="s">
        <v>757</v>
      </c>
      <c r="G118" s="184" t="s">
        <v>158</v>
      </c>
      <c r="H118" s="185">
        <v>1</v>
      </c>
      <c r="I118" s="186"/>
      <c r="J118" s="187">
        <f>ROUND(I118*H118,2)</f>
        <v>0</v>
      </c>
      <c r="K118" s="183" t="s">
        <v>44</v>
      </c>
      <c r="L118" s="40"/>
      <c r="M118" s="188" t="s">
        <v>44</v>
      </c>
      <c r="N118" s="189" t="s">
        <v>53</v>
      </c>
      <c r="O118" s="65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2" t="s">
        <v>175</v>
      </c>
      <c r="AT118" s="192" t="s">
        <v>155</v>
      </c>
      <c r="AU118" s="192" t="s">
        <v>92</v>
      </c>
      <c r="AY118" s="17" t="s">
        <v>152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7" t="s">
        <v>90</v>
      </c>
      <c r="BK118" s="193">
        <f>ROUND(I118*H118,2)</f>
        <v>0</v>
      </c>
      <c r="BL118" s="17" t="s">
        <v>175</v>
      </c>
      <c r="BM118" s="192" t="s">
        <v>758</v>
      </c>
    </row>
    <row r="119" spans="1:65" s="2" customFormat="1" ht="19.2">
      <c r="A119" s="35"/>
      <c r="B119" s="36"/>
      <c r="C119" s="37"/>
      <c r="D119" s="194" t="s">
        <v>161</v>
      </c>
      <c r="E119" s="37"/>
      <c r="F119" s="195" t="s">
        <v>759</v>
      </c>
      <c r="G119" s="37"/>
      <c r="H119" s="37"/>
      <c r="I119" s="196"/>
      <c r="J119" s="37"/>
      <c r="K119" s="37"/>
      <c r="L119" s="40"/>
      <c r="M119" s="234"/>
      <c r="N119" s="235"/>
      <c r="O119" s="236"/>
      <c r="P119" s="236"/>
      <c r="Q119" s="236"/>
      <c r="R119" s="236"/>
      <c r="S119" s="236"/>
      <c r="T119" s="237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161</v>
      </c>
      <c r="AU119" s="17" t="s">
        <v>92</v>
      </c>
    </row>
    <row r="120" spans="1:65" s="2" customFormat="1" ht="6.9" customHeight="1">
      <c r="A120" s="35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RN/daGcaTfTO7bCHZ7ISEDA7pLa2gps7vxBUECOjyItoJAUKyynDxwr5sdMAJRyUyMAYjko+NNTbXVRMLYG33w==" saltValue="xqxApifGJwy78hGNQKftXj0ZdGeUVXj/j0kg1HYsxPMNolSSmriyJTc5tEfnjElTxUVjoXmz3SHlbmx0VFgBPQ==" spinCount="100000" sheet="1" objects="1" scenarios="1" formatColumns="0" formatRows="0" autoFilter="0"/>
  <autoFilter ref="C90:K119" xr:uid="{00000000-0009-0000-0000-000006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86"/>
  <sheetViews>
    <sheetView showGridLines="0" topLeftCell="A50" workbookViewId="0">
      <selection activeCell="I84" sqref="I84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119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92</v>
      </c>
    </row>
    <row r="4" spans="1:46" s="1" customFormat="1" ht="24.9" customHeight="1">
      <c r="B4" s="20"/>
      <c r="D4" s="111" t="s">
        <v>123</v>
      </c>
      <c r="L4" s="20"/>
      <c r="M4" s="112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stavby'!K6</f>
        <v>Třeboň úpravy a sanace vodojemu 2x1000 m3</v>
      </c>
      <c r="F7" s="364"/>
      <c r="G7" s="364"/>
      <c r="H7" s="364"/>
      <c r="L7" s="20"/>
    </row>
    <row r="8" spans="1:46" s="2" customFormat="1" ht="12" customHeight="1">
      <c r="A8" s="35"/>
      <c r="B8" s="40"/>
      <c r="C8" s="35"/>
      <c r="D8" s="113" t="s">
        <v>124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890</v>
      </c>
      <c r="F9" s="366"/>
      <c r="G9" s="366"/>
      <c r="H9" s="366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90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04" t="s">
        <v>23</v>
      </c>
      <c r="G12" s="35"/>
      <c r="H12" s="35"/>
      <c r="I12" s="113" t="s">
        <v>24</v>
      </c>
      <c r="J12" s="115" t="str">
        <f>'Rekapitulace stavby'!AN8</f>
        <v>20. 4. 2021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21.75" customHeight="1">
      <c r="A13" s="35"/>
      <c r="B13" s="40"/>
      <c r="C13" s="35"/>
      <c r="D13" s="116" t="s">
        <v>26</v>
      </c>
      <c r="E13" s="35"/>
      <c r="F13" s="117" t="s">
        <v>891</v>
      </c>
      <c r="G13" s="35"/>
      <c r="H13" s="35"/>
      <c r="I13" s="116" t="s">
        <v>28</v>
      </c>
      <c r="J13" s="117" t="s">
        <v>126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30</v>
      </c>
      <c r="E14" s="35"/>
      <c r="F14" s="35"/>
      <c r="G14" s="35"/>
      <c r="H14" s="35"/>
      <c r="I14" s="113" t="s">
        <v>31</v>
      </c>
      <c r="J14" s="104" t="s">
        <v>32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3" t="s">
        <v>34</v>
      </c>
      <c r="J15" s="104" t="s">
        <v>35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36</v>
      </c>
      <c r="E17" s="35"/>
      <c r="F17" s="35"/>
      <c r="G17" s="35"/>
      <c r="H17" s="35"/>
      <c r="I17" s="113" t="s">
        <v>31</v>
      </c>
      <c r="J17" s="30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13" t="s">
        <v>34</v>
      </c>
      <c r="J18" s="30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38</v>
      </c>
      <c r="E20" s="35"/>
      <c r="F20" s="35"/>
      <c r="G20" s="35"/>
      <c r="H20" s="35"/>
      <c r="I20" s="113" t="s">
        <v>31</v>
      </c>
      <c r="J20" s="104" t="s">
        <v>39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3" t="s">
        <v>34</v>
      </c>
      <c r="J21" s="104" t="s">
        <v>41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43</v>
      </c>
      <c r="E23" s="35"/>
      <c r="F23" s="35"/>
      <c r="G23" s="35"/>
      <c r="H23" s="35"/>
      <c r="I23" s="113" t="s">
        <v>31</v>
      </c>
      <c r="J23" s="104" t="s">
        <v>44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45</v>
      </c>
      <c r="F24" s="35"/>
      <c r="G24" s="35"/>
      <c r="H24" s="35"/>
      <c r="I24" s="113" t="s">
        <v>34</v>
      </c>
      <c r="J24" s="104" t="s">
        <v>44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46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8"/>
      <c r="B27" s="119"/>
      <c r="C27" s="118"/>
      <c r="D27" s="118"/>
      <c r="E27" s="369" t="s">
        <v>44</v>
      </c>
      <c r="F27" s="369"/>
      <c r="G27" s="369"/>
      <c r="H27" s="369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1"/>
      <c r="E29" s="121"/>
      <c r="F29" s="121"/>
      <c r="G29" s="121"/>
      <c r="H29" s="121"/>
      <c r="I29" s="121"/>
      <c r="J29" s="121"/>
      <c r="K29" s="121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2" t="s">
        <v>48</v>
      </c>
      <c r="E30" s="35"/>
      <c r="F30" s="35"/>
      <c r="G30" s="35"/>
      <c r="H30" s="35"/>
      <c r="I30" s="35"/>
      <c r="J30" s="123">
        <f>ROUND(J81,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4" t="s">
        <v>50</v>
      </c>
      <c r="G32" s="35"/>
      <c r="H32" s="35"/>
      <c r="I32" s="124" t="s">
        <v>49</v>
      </c>
      <c r="J32" s="124" t="s">
        <v>51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5" t="s">
        <v>52</v>
      </c>
      <c r="E33" s="113" t="s">
        <v>53</v>
      </c>
      <c r="F33" s="126">
        <f>ROUND((SUM(BE81:BE85)),  2)</f>
        <v>0</v>
      </c>
      <c r="G33" s="35"/>
      <c r="H33" s="35"/>
      <c r="I33" s="127">
        <v>0.21</v>
      </c>
      <c r="J33" s="126">
        <f>ROUND(((SUM(BE81:BE85))*I33),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54</v>
      </c>
      <c r="F34" s="126">
        <f>ROUND((SUM(BF81:BF85)),  2)</f>
        <v>0</v>
      </c>
      <c r="G34" s="35"/>
      <c r="H34" s="35"/>
      <c r="I34" s="127">
        <v>0.15</v>
      </c>
      <c r="J34" s="126">
        <f>ROUND(((SUM(BF81:BF85))*I34),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55</v>
      </c>
      <c r="F35" s="126">
        <f>ROUND((SUM(BG81:BG85)),  2)</f>
        <v>0</v>
      </c>
      <c r="G35" s="35"/>
      <c r="H35" s="35"/>
      <c r="I35" s="127">
        <v>0.21</v>
      </c>
      <c r="J35" s="126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56</v>
      </c>
      <c r="F36" s="126">
        <f>ROUND((SUM(BH81:BH85)),  2)</f>
        <v>0</v>
      </c>
      <c r="G36" s="35"/>
      <c r="H36" s="35"/>
      <c r="I36" s="127">
        <v>0.15</v>
      </c>
      <c r="J36" s="126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57</v>
      </c>
      <c r="F37" s="126">
        <f>ROUND((SUM(BI81:BI85)),  2)</f>
        <v>0</v>
      </c>
      <c r="G37" s="35"/>
      <c r="H37" s="35"/>
      <c r="I37" s="127">
        <v>0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8"/>
      <c r="D39" s="129" t="s">
        <v>58</v>
      </c>
      <c r="E39" s="130"/>
      <c r="F39" s="130"/>
      <c r="G39" s="131" t="s">
        <v>59</v>
      </c>
      <c r="H39" s="132" t="s">
        <v>60</v>
      </c>
      <c r="I39" s="130"/>
      <c r="J39" s="133">
        <f>SUM(J30:J37)</f>
        <v>0</v>
      </c>
      <c r="K39" s="134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5"/>
      <c r="C40" s="136"/>
      <c r="D40" s="136"/>
      <c r="E40" s="136"/>
      <c r="F40" s="136"/>
      <c r="G40" s="136"/>
      <c r="H40" s="136"/>
      <c r="I40" s="136"/>
      <c r="J40" s="136"/>
      <c r="K40" s="136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7"/>
      <c r="C44" s="138"/>
      <c r="D44" s="138"/>
      <c r="E44" s="138"/>
      <c r="F44" s="138"/>
      <c r="G44" s="138"/>
      <c r="H44" s="138"/>
      <c r="I44" s="138"/>
      <c r="J44" s="138"/>
      <c r="K44" s="138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3" t="s">
        <v>127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Třeboň úpravy a sanace vodojemu 2x1000 m3</v>
      </c>
      <c r="F48" s="371"/>
      <c r="G48" s="371"/>
      <c r="H48" s="371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124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PS-01 - Technologická část strojní - akumulace I</v>
      </c>
      <c r="F50" s="372"/>
      <c r="G50" s="372"/>
      <c r="H50" s="372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Třeboň</v>
      </c>
      <c r="G52" s="37"/>
      <c r="H52" s="37"/>
      <c r="I52" s="29" t="s">
        <v>24</v>
      </c>
      <c r="J52" s="60" t="str">
        <f>IF(J12="","",J12)</f>
        <v>20. 4. 2021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29" t="s">
        <v>30</v>
      </c>
      <c r="D54" s="37"/>
      <c r="E54" s="37"/>
      <c r="F54" s="27" t="str">
        <f>E15</f>
        <v>Město Třeboň</v>
      </c>
      <c r="G54" s="37"/>
      <c r="H54" s="37"/>
      <c r="I54" s="29" t="s">
        <v>38</v>
      </c>
      <c r="J54" s="33" t="str">
        <f>E21</f>
        <v>VAK projekt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Ing. Martina Zamlinská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9" t="s">
        <v>128</v>
      </c>
      <c r="D57" s="140"/>
      <c r="E57" s="140"/>
      <c r="F57" s="140"/>
      <c r="G57" s="140"/>
      <c r="H57" s="140"/>
      <c r="I57" s="140"/>
      <c r="J57" s="141" t="s">
        <v>129</v>
      </c>
      <c r="K57" s="140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2" t="s">
        <v>80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130</v>
      </c>
    </row>
    <row r="60" spans="1:47" s="9" customFormat="1" ht="24.9" customHeight="1">
      <c r="B60" s="143"/>
      <c r="C60" s="144"/>
      <c r="D60" s="145" t="s">
        <v>892</v>
      </c>
      <c r="E60" s="146"/>
      <c r="F60" s="146"/>
      <c r="G60" s="146"/>
      <c r="H60" s="146"/>
      <c r="I60" s="146"/>
      <c r="J60" s="147">
        <f>J82</f>
        <v>0</v>
      </c>
      <c r="K60" s="144"/>
      <c r="L60" s="148"/>
    </row>
    <row r="61" spans="1:47" s="10" customFormat="1" ht="19.95" customHeight="1">
      <c r="B61" s="149"/>
      <c r="C61" s="98"/>
      <c r="D61" s="150" t="s">
        <v>893</v>
      </c>
      <c r="E61" s="151"/>
      <c r="F61" s="151"/>
      <c r="G61" s="151"/>
      <c r="H61" s="151"/>
      <c r="I61" s="151"/>
      <c r="J61" s="152">
        <f>J83</f>
        <v>0</v>
      </c>
      <c r="K61" s="98"/>
      <c r="L61" s="153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3" t="s">
        <v>136</v>
      </c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0" t="str">
        <f>E7</f>
        <v>Třeboň úpravy a sanace vodojemu 2x1000 m3</v>
      </c>
      <c r="F71" s="371"/>
      <c r="G71" s="371"/>
      <c r="H71" s="371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124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4" t="str">
        <f>E9</f>
        <v>PS-01 - Technologická část strojní - akumulace I</v>
      </c>
      <c r="F73" s="372"/>
      <c r="G73" s="372"/>
      <c r="H73" s="372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22</v>
      </c>
      <c r="D75" s="37"/>
      <c r="E75" s="37"/>
      <c r="F75" s="27" t="str">
        <f>F12</f>
        <v>Třeboň</v>
      </c>
      <c r="G75" s="37"/>
      <c r="H75" s="37"/>
      <c r="I75" s="29" t="s">
        <v>24</v>
      </c>
      <c r="J75" s="60" t="str">
        <f>IF(J12="","",J12)</f>
        <v>20. 4. 2021</v>
      </c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15" customHeight="1">
      <c r="A77" s="35"/>
      <c r="B77" s="36"/>
      <c r="C77" s="29" t="s">
        <v>30</v>
      </c>
      <c r="D77" s="37"/>
      <c r="E77" s="37"/>
      <c r="F77" s="27" t="str">
        <f>E15</f>
        <v>Město Třeboň</v>
      </c>
      <c r="G77" s="37"/>
      <c r="H77" s="37"/>
      <c r="I77" s="29" t="s">
        <v>38</v>
      </c>
      <c r="J77" s="33" t="str">
        <f>E21</f>
        <v>VAK projekt s.r.o.</v>
      </c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65" customHeight="1">
      <c r="A78" s="35"/>
      <c r="B78" s="36"/>
      <c r="C78" s="29" t="s">
        <v>36</v>
      </c>
      <c r="D78" s="37"/>
      <c r="E78" s="37"/>
      <c r="F78" s="27" t="str">
        <f>IF(E18="","",E18)</f>
        <v>Vyplň údaj</v>
      </c>
      <c r="G78" s="37"/>
      <c r="H78" s="37"/>
      <c r="I78" s="29" t="s">
        <v>43</v>
      </c>
      <c r="J78" s="33" t="str">
        <f>E24</f>
        <v>Ing. Martina Zamlinská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4"/>
      <c r="B80" s="155"/>
      <c r="C80" s="156" t="s">
        <v>137</v>
      </c>
      <c r="D80" s="157" t="s">
        <v>67</v>
      </c>
      <c r="E80" s="157" t="s">
        <v>63</v>
      </c>
      <c r="F80" s="157" t="s">
        <v>64</v>
      </c>
      <c r="G80" s="157" t="s">
        <v>138</v>
      </c>
      <c r="H80" s="157" t="s">
        <v>139</v>
      </c>
      <c r="I80" s="157" t="s">
        <v>140</v>
      </c>
      <c r="J80" s="157" t="s">
        <v>129</v>
      </c>
      <c r="K80" s="158" t="s">
        <v>141</v>
      </c>
      <c r="L80" s="159"/>
      <c r="M80" s="69" t="s">
        <v>44</v>
      </c>
      <c r="N80" s="70" t="s">
        <v>52</v>
      </c>
      <c r="O80" s="70" t="s">
        <v>142</v>
      </c>
      <c r="P80" s="70" t="s">
        <v>143</v>
      </c>
      <c r="Q80" s="70" t="s">
        <v>144</v>
      </c>
      <c r="R80" s="70" t="s">
        <v>145</v>
      </c>
      <c r="S80" s="70" t="s">
        <v>146</v>
      </c>
      <c r="T80" s="71" t="s">
        <v>147</v>
      </c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</row>
    <row r="81" spans="1:65" s="2" customFormat="1" ht="22.8" customHeight="1">
      <c r="A81" s="35"/>
      <c r="B81" s="36"/>
      <c r="C81" s="76" t="s">
        <v>148</v>
      </c>
      <c r="D81" s="37"/>
      <c r="E81" s="37"/>
      <c r="F81" s="37"/>
      <c r="G81" s="37"/>
      <c r="H81" s="37"/>
      <c r="I81" s="37"/>
      <c r="J81" s="160">
        <f>BK81</f>
        <v>0</v>
      </c>
      <c r="K81" s="37"/>
      <c r="L81" s="40"/>
      <c r="M81" s="72"/>
      <c r="N81" s="161"/>
      <c r="O81" s="73"/>
      <c r="P81" s="162">
        <f>P82</f>
        <v>0</v>
      </c>
      <c r="Q81" s="73"/>
      <c r="R81" s="162">
        <f>R82</f>
        <v>0</v>
      </c>
      <c r="S81" s="73"/>
      <c r="T81" s="163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7" t="s">
        <v>81</v>
      </c>
      <c r="AU81" s="17" t="s">
        <v>130</v>
      </c>
      <c r="BK81" s="164">
        <f>BK82</f>
        <v>0</v>
      </c>
    </row>
    <row r="82" spans="1:65" s="12" customFormat="1" ht="25.95" customHeight="1">
      <c r="B82" s="165"/>
      <c r="C82" s="166"/>
      <c r="D82" s="167" t="s">
        <v>81</v>
      </c>
      <c r="E82" s="168" t="s">
        <v>228</v>
      </c>
      <c r="F82" s="168" t="s">
        <v>894</v>
      </c>
      <c r="G82" s="166"/>
      <c r="H82" s="166"/>
      <c r="I82" s="169"/>
      <c r="J82" s="170">
        <f>BK82</f>
        <v>0</v>
      </c>
      <c r="K82" s="166"/>
      <c r="L82" s="171"/>
      <c r="M82" s="172"/>
      <c r="N82" s="173"/>
      <c r="O82" s="173"/>
      <c r="P82" s="174">
        <f>P83</f>
        <v>0</v>
      </c>
      <c r="Q82" s="173"/>
      <c r="R82" s="174">
        <f>R83</f>
        <v>0</v>
      </c>
      <c r="S82" s="173"/>
      <c r="T82" s="175">
        <f>T83</f>
        <v>0</v>
      </c>
      <c r="AR82" s="176" t="s">
        <v>169</v>
      </c>
      <c r="AT82" s="177" t="s">
        <v>81</v>
      </c>
      <c r="AU82" s="177" t="s">
        <v>82</v>
      </c>
      <c r="AY82" s="176" t="s">
        <v>152</v>
      </c>
      <c r="BK82" s="178">
        <f>BK83</f>
        <v>0</v>
      </c>
    </row>
    <row r="83" spans="1:65" s="12" customFormat="1" ht="22.8" customHeight="1">
      <c r="B83" s="165"/>
      <c r="C83" s="166"/>
      <c r="D83" s="167" t="s">
        <v>81</v>
      </c>
      <c r="E83" s="179" t="s">
        <v>895</v>
      </c>
      <c r="F83" s="179" t="s">
        <v>896</v>
      </c>
      <c r="G83" s="166"/>
      <c r="H83" s="166"/>
      <c r="I83" s="169"/>
      <c r="J83" s="180">
        <f>BK83</f>
        <v>0</v>
      </c>
      <c r="K83" s="166"/>
      <c r="L83" s="171"/>
      <c r="M83" s="172"/>
      <c r="N83" s="173"/>
      <c r="O83" s="173"/>
      <c r="P83" s="174">
        <f>SUM(P84:P85)</f>
        <v>0</v>
      </c>
      <c r="Q83" s="173"/>
      <c r="R83" s="174">
        <f>SUM(R84:R85)</f>
        <v>0</v>
      </c>
      <c r="S83" s="173"/>
      <c r="T83" s="175">
        <f>SUM(T84:T85)</f>
        <v>0</v>
      </c>
      <c r="AR83" s="176" t="s">
        <v>169</v>
      </c>
      <c r="AT83" s="177" t="s">
        <v>81</v>
      </c>
      <c r="AU83" s="177" t="s">
        <v>90</v>
      </c>
      <c r="AY83" s="176" t="s">
        <v>152</v>
      </c>
      <c r="BK83" s="178">
        <f>SUM(BK84:BK85)</f>
        <v>0</v>
      </c>
    </row>
    <row r="84" spans="1:65" s="2" customFormat="1" ht="14.4" customHeight="1">
      <c r="A84" s="35"/>
      <c r="B84" s="36"/>
      <c r="C84" s="181" t="s">
        <v>90</v>
      </c>
      <c r="D84" s="181" t="s">
        <v>155</v>
      </c>
      <c r="E84" s="182" t="s">
        <v>897</v>
      </c>
      <c r="F84" s="183" t="s">
        <v>898</v>
      </c>
      <c r="G84" s="184" t="s">
        <v>899</v>
      </c>
      <c r="H84" s="185">
        <v>1</v>
      </c>
      <c r="I84" s="506">
        <f>'Rekapitulace PS-01'!F29</f>
        <v>0</v>
      </c>
      <c r="J84" s="187">
        <f>ROUND(I84*H84,2)</f>
        <v>0</v>
      </c>
      <c r="K84" s="183" t="s">
        <v>44</v>
      </c>
      <c r="L84" s="40"/>
      <c r="M84" s="188" t="s">
        <v>44</v>
      </c>
      <c r="N84" s="189" t="s">
        <v>53</v>
      </c>
      <c r="O84" s="65"/>
      <c r="P84" s="190">
        <f>O84*H84</f>
        <v>0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2" t="s">
        <v>518</v>
      </c>
      <c r="AT84" s="192" t="s">
        <v>155</v>
      </c>
      <c r="AU84" s="192" t="s">
        <v>92</v>
      </c>
      <c r="AY84" s="17" t="s">
        <v>152</v>
      </c>
      <c r="BE84" s="193">
        <f>IF(N84="základní",J84,0)</f>
        <v>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7" t="s">
        <v>90</v>
      </c>
      <c r="BK84" s="193">
        <f>ROUND(I84*H84,2)</f>
        <v>0</v>
      </c>
      <c r="BL84" s="17" t="s">
        <v>518</v>
      </c>
      <c r="BM84" s="192" t="s">
        <v>900</v>
      </c>
    </row>
    <row r="85" spans="1:65" s="13" customFormat="1" ht="10.199999999999999">
      <c r="B85" s="199"/>
      <c r="C85" s="200"/>
      <c r="D85" s="194" t="s">
        <v>163</v>
      </c>
      <c r="E85" s="201" t="s">
        <v>44</v>
      </c>
      <c r="F85" s="202" t="s">
        <v>90</v>
      </c>
      <c r="G85" s="200"/>
      <c r="H85" s="203">
        <v>1</v>
      </c>
      <c r="I85" s="204"/>
      <c r="J85" s="200"/>
      <c r="K85" s="200"/>
      <c r="L85" s="205"/>
      <c r="M85" s="210"/>
      <c r="N85" s="211"/>
      <c r="O85" s="211"/>
      <c r="P85" s="211"/>
      <c r="Q85" s="211"/>
      <c r="R85" s="211"/>
      <c r="S85" s="211"/>
      <c r="T85" s="212"/>
      <c r="AT85" s="209" t="s">
        <v>163</v>
      </c>
      <c r="AU85" s="209" t="s">
        <v>92</v>
      </c>
      <c r="AV85" s="13" t="s">
        <v>92</v>
      </c>
      <c r="AW85" s="13" t="s">
        <v>42</v>
      </c>
      <c r="AX85" s="13" t="s">
        <v>90</v>
      </c>
      <c r="AY85" s="209" t="s">
        <v>152</v>
      </c>
    </row>
    <row r="86" spans="1:65" s="2" customFormat="1" ht="6.9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ChDfzErZV7x1JMlkBTNUN2hqBe11lzVWgiCLpFBcGGHR0/ShUTFOnSaGn6YXobYC3gqes6+l2RFGLFQdZbnS4A==" saltValue="CQ2Plzn5YwMe0ivGZr6xzw==" spinCount="100000" sheet="1" objects="1" scenarios="1" formatColumns="0" formatRows="0" autoFilter="0"/>
  <autoFilter ref="C80:K85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F4DE9-8773-4B2D-973A-107E0287EB14}">
  <dimension ref="A1:F29"/>
  <sheetViews>
    <sheetView view="pageBreakPreview" zoomScale="60" zoomScaleNormal="100" workbookViewId="0">
      <selection activeCell="C4" sqref="C4"/>
    </sheetView>
  </sheetViews>
  <sheetFormatPr defaultColWidth="11.7109375" defaultRowHeight="13.2"/>
  <cols>
    <col min="1" max="1" width="5.5703125" style="454" customWidth="1"/>
    <col min="2" max="2" width="7.85546875" style="454" customWidth="1"/>
    <col min="3" max="3" width="52.28515625" style="454" customWidth="1"/>
    <col min="4" max="4" width="11.42578125" style="454" customWidth="1"/>
    <col min="5" max="5" width="15" style="454" customWidth="1"/>
    <col min="6" max="6" width="19.42578125" style="454" bestFit="1" customWidth="1"/>
    <col min="7" max="16384" width="11.7109375" style="454"/>
  </cols>
  <sheetData>
    <row r="1" spans="1:6" ht="17.399999999999999">
      <c r="A1" s="503" t="s">
        <v>1199</v>
      </c>
      <c r="B1" s="502"/>
      <c r="C1" s="502"/>
      <c r="D1" s="502"/>
      <c r="E1" s="502"/>
      <c r="F1" s="501"/>
    </row>
    <row r="2" spans="1:6">
      <c r="A2" s="499" t="s">
        <v>1198</v>
      </c>
      <c r="B2" s="498"/>
      <c r="C2" s="498" t="s">
        <v>1197</v>
      </c>
      <c r="D2" s="490"/>
      <c r="E2" s="490"/>
      <c r="F2" s="500"/>
    </row>
    <row r="3" spans="1:6">
      <c r="A3" s="499" t="s">
        <v>1196</v>
      </c>
      <c r="B3" s="498"/>
      <c r="C3" s="498" t="s">
        <v>1213</v>
      </c>
      <c r="D3" s="490"/>
      <c r="E3" s="490"/>
      <c r="F3" s="497" t="s">
        <v>1195</v>
      </c>
    </row>
    <row r="4" spans="1:6">
      <c r="A4" s="499" t="s">
        <v>1194</v>
      </c>
      <c r="B4" s="498"/>
      <c r="C4" s="498" t="s">
        <v>1193</v>
      </c>
      <c r="D4" s="490"/>
      <c r="E4" s="490"/>
      <c r="F4" s="497" t="s">
        <v>1192</v>
      </c>
    </row>
    <row r="5" spans="1:6">
      <c r="A5" s="491" t="s">
        <v>1191</v>
      </c>
      <c r="B5" s="490"/>
      <c r="C5" s="496" t="s">
        <v>1190</v>
      </c>
      <c r="D5" s="495"/>
      <c r="E5" s="495"/>
      <c r="F5" s="494"/>
    </row>
    <row r="6" spans="1:6">
      <c r="A6" s="491" t="s">
        <v>1189</v>
      </c>
      <c r="B6" s="490"/>
      <c r="C6" s="490" t="s">
        <v>40</v>
      </c>
      <c r="D6" s="490"/>
      <c r="E6" s="493"/>
      <c r="F6" s="492">
        <f ca="1" xml:space="preserve"> TODAY()</f>
        <v>44333</v>
      </c>
    </row>
    <row r="7" spans="1:6" ht="13.8" thickBot="1">
      <c r="A7" s="491"/>
      <c r="B7" s="490"/>
      <c r="C7" s="489"/>
      <c r="D7" s="489"/>
      <c r="E7" s="489"/>
      <c r="F7" s="488"/>
    </row>
    <row r="8" spans="1:6" ht="21" thickBot="1">
      <c r="A8" s="487" t="s">
        <v>1188</v>
      </c>
      <c r="B8" s="486" t="s">
        <v>933</v>
      </c>
      <c r="C8" s="485" t="s">
        <v>64</v>
      </c>
      <c r="D8" s="484"/>
      <c r="E8" s="483"/>
      <c r="F8" s="482" t="s">
        <v>1035</v>
      </c>
    </row>
    <row r="9" spans="1:6">
      <c r="A9" s="481" t="s">
        <v>1187</v>
      </c>
      <c r="B9" s="480"/>
      <c r="C9" s="479" t="s">
        <v>1214</v>
      </c>
      <c r="D9" s="505"/>
      <c r="E9" s="477"/>
      <c r="F9" s="469">
        <f>SUM('PS-01'!F8:F30)</f>
        <v>0</v>
      </c>
    </row>
    <row r="10" spans="1:6">
      <c r="A10" s="472" t="s">
        <v>1185</v>
      </c>
      <c r="B10" s="465"/>
      <c r="C10" s="464" t="s">
        <v>1184</v>
      </c>
      <c r="D10" s="463"/>
      <c r="E10" s="462"/>
      <c r="F10" s="476">
        <f>SUM('PS-01'!F34:F37)</f>
        <v>0</v>
      </c>
    </row>
    <row r="11" spans="1:6">
      <c r="A11" s="472" t="s">
        <v>1183</v>
      </c>
      <c r="B11" s="465"/>
      <c r="C11" s="464" t="s">
        <v>1182</v>
      </c>
      <c r="D11" s="463"/>
      <c r="E11" s="462"/>
      <c r="F11" s="467">
        <f>SUM('PS-01'!F41:F49)</f>
        <v>0</v>
      </c>
    </row>
    <row r="12" spans="1:6">
      <c r="A12" s="472" t="s">
        <v>1181</v>
      </c>
      <c r="B12" s="465"/>
      <c r="C12" s="464" t="s">
        <v>1180</v>
      </c>
      <c r="D12" s="463"/>
      <c r="E12" s="462"/>
      <c r="F12" s="467">
        <f>SUM('PS-01'!F53:F54)</f>
        <v>0</v>
      </c>
    </row>
    <row r="13" spans="1:6">
      <c r="A13" s="472"/>
      <c r="B13" s="465"/>
      <c r="C13" s="464"/>
      <c r="D13" s="473"/>
      <c r="E13" s="462"/>
      <c r="F13" s="467"/>
    </row>
    <row r="14" spans="1:6">
      <c r="A14" s="472"/>
      <c r="B14" s="465"/>
      <c r="C14" s="464"/>
      <c r="D14" s="473"/>
      <c r="E14" s="462"/>
      <c r="F14" s="467"/>
    </row>
    <row r="15" spans="1:6">
      <c r="A15" s="472"/>
      <c r="B15" s="465"/>
      <c r="C15" s="471"/>
      <c r="D15" s="470"/>
      <c r="E15" s="462"/>
      <c r="F15" s="467"/>
    </row>
    <row r="16" spans="1:6">
      <c r="A16" s="472"/>
      <c r="B16" s="465"/>
      <c r="C16" s="471"/>
      <c r="D16" s="470"/>
      <c r="E16" s="462"/>
      <c r="F16" s="467"/>
    </row>
    <row r="17" spans="1:6">
      <c r="A17" s="468"/>
      <c r="B17" s="465"/>
      <c r="C17" s="464"/>
      <c r="D17" s="463"/>
      <c r="E17" s="462"/>
      <c r="F17" s="467"/>
    </row>
    <row r="18" spans="1:6">
      <c r="A18" s="468"/>
      <c r="B18" s="465"/>
      <c r="C18" s="464"/>
      <c r="D18" s="463"/>
      <c r="E18" s="462"/>
      <c r="F18" s="469"/>
    </row>
    <row r="19" spans="1:6">
      <c r="A19" s="468"/>
      <c r="B19" s="465"/>
      <c r="C19" s="464"/>
      <c r="D19" s="463"/>
      <c r="E19" s="462"/>
      <c r="F19" s="469"/>
    </row>
    <row r="20" spans="1:6">
      <c r="A20" s="468"/>
      <c r="B20" s="465"/>
      <c r="C20" s="464"/>
      <c r="D20" s="463"/>
      <c r="E20" s="462"/>
      <c r="F20" s="469"/>
    </row>
    <row r="21" spans="1:6">
      <c r="A21" s="468"/>
      <c r="B21" s="465"/>
      <c r="C21" s="464"/>
      <c r="D21" s="463"/>
      <c r="E21" s="462"/>
      <c r="F21" s="469"/>
    </row>
    <row r="22" spans="1:6">
      <c r="A22" s="468"/>
      <c r="B22" s="465"/>
      <c r="C22" s="464"/>
      <c r="D22" s="463"/>
      <c r="E22" s="462"/>
      <c r="F22" s="467"/>
    </row>
    <row r="23" spans="1:6">
      <c r="A23" s="468"/>
      <c r="B23" s="465"/>
      <c r="C23" s="464"/>
      <c r="D23" s="463"/>
      <c r="E23" s="462"/>
      <c r="F23" s="467"/>
    </row>
    <row r="24" spans="1:6">
      <c r="A24" s="468"/>
      <c r="B24" s="465"/>
      <c r="C24" s="464"/>
      <c r="D24" s="463"/>
      <c r="E24" s="462"/>
      <c r="F24" s="467"/>
    </row>
    <row r="25" spans="1:6">
      <c r="A25" s="466"/>
      <c r="B25" s="465"/>
      <c r="C25" s="464"/>
      <c r="D25" s="463"/>
      <c r="E25" s="462"/>
      <c r="F25" s="467"/>
    </row>
    <row r="26" spans="1:6">
      <c r="A26" s="466"/>
      <c r="B26" s="465"/>
      <c r="C26" s="464"/>
      <c r="D26" s="463"/>
      <c r="E26" s="462"/>
      <c r="F26" s="467"/>
    </row>
    <row r="27" spans="1:6">
      <c r="A27" s="466"/>
      <c r="B27" s="465"/>
      <c r="C27" s="464"/>
      <c r="D27" s="463"/>
      <c r="E27" s="462"/>
      <c r="F27" s="467"/>
    </row>
    <row r="28" spans="1:6" ht="13.8" thickBot="1">
      <c r="A28" s="466"/>
      <c r="B28" s="465"/>
      <c r="C28" s="464"/>
      <c r="D28" s="463"/>
      <c r="E28" s="462"/>
      <c r="F28" s="461"/>
    </row>
    <row r="29" spans="1:6" ht="16.2" thickBot="1">
      <c r="A29" s="460" t="s">
        <v>1179</v>
      </c>
      <c r="B29" s="459"/>
      <c r="C29" s="458"/>
      <c r="D29" s="457"/>
      <c r="E29" s="456"/>
      <c r="F29" s="455">
        <f>SUM(F9:F28)</f>
        <v>0</v>
      </c>
    </row>
  </sheetData>
  <mergeCells count="23">
    <mergeCell ref="C9:D9"/>
    <mergeCell ref="C14:D14"/>
    <mergeCell ref="C11:D11"/>
    <mergeCell ref="C25:D25"/>
    <mergeCell ref="C19:D19"/>
    <mergeCell ref="C24:D24"/>
    <mergeCell ref="C5:F5"/>
    <mergeCell ref="C8:D8"/>
    <mergeCell ref="C16:D16"/>
    <mergeCell ref="C18:D18"/>
    <mergeCell ref="C10:D10"/>
    <mergeCell ref="C12:D12"/>
    <mergeCell ref="C13:D13"/>
    <mergeCell ref="C23:D23"/>
    <mergeCell ref="C22:D22"/>
    <mergeCell ref="A29:C29"/>
    <mergeCell ref="C15:D15"/>
    <mergeCell ref="C17:D17"/>
    <mergeCell ref="C28:D28"/>
    <mergeCell ref="C26:D26"/>
    <mergeCell ref="C21:D21"/>
    <mergeCell ref="C20:D20"/>
    <mergeCell ref="C27:D27"/>
  </mergeCells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21</vt:i4>
      </vt:variant>
    </vt:vector>
  </HeadingPairs>
  <TitlesOfParts>
    <vt:vector size="35" baseType="lpstr">
      <vt:lpstr>Rekapitulace stavby</vt:lpstr>
      <vt:lpstr>VRN-01 - Vedlejší rozpočt...</vt:lpstr>
      <vt:lpstr>VRN-02 - Vedlejší rozpočt...</vt:lpstr>
      <vt:lpstr>SO-01.1 - Vodojem - akumu...</vt:lpstr>
      <vt:lpstr>SO-01.2 - Sanace akumulac...</vt:lpstr>
      <vt:lpstr>SO-02.1 - Vodojem - akumu...</vt:lpstr>
      <vt:lpstr>SO-02.2 - Sanace akumulac...</vt:lpstr>
      <vt:lpstr>PS-01 - Technologická čás...</vt:lpstr>
      <vt:lpstr>Rekapitulace PS-01</vt:lpstr>
      <vt:lpstr>PS-01</vt:lpstr>
      <vt:lpstr>PS-02 - Technologická čás...</vt:lpstr>
      <vt:lpstr>Rekapitulace PS-02</vt:lpstr>
      <vt:lpstr>PS-02</vt:lpstr>
      <vt:lpstr>Pokyny pro vyplnění</vt:lpstr>
      <vt:lpstr>'PS-01 - Technologická čás...'!Názvy_tisku</vt:lpstr>
      <vt:lpstr>'PS-02 - Technologická čás...'!Názvy_tisku</vt:lpstr>
      <vt:lpstr>'Rekapitulace stavby'!Názvy_tisku</vt:lpstr>
      <vt:lpstr>'SO-01.1 - Vodojem - akumu...'!Názvy_tisku</vt:lpstr>
      <vt:lpstr>'SO-01.2 - Sanace akumulac...'!Názvy_tisku</vt:lpstr>
      <vt:lpstr>'SO-02.1 - Vodojem - akumu...'!Názvy_tisku</vt:lpstr>
      <vt:lpstr>'SO-02.2 - Sanace akumulac...'!Názvy_tisku</vt:lpstr>
      <vt:lpstr>'VRN-01 - Vedlejší rozpočt...'!Názvy_tisku</vt:lpstr>
      <vt:lpstr>'VRN-02 - Vedlejší rozpočt...'!Názvy_tisku</vt:lpstr>
      <vt:lpstr>'Pokyny pro vyplnění'!Oblast_tisku</vt:lpstr>
      <vt:lpstr>'PS-01'!Oblast_tisku</vt:lpstr>
      <vt:lpstr>'PS-01 - Technologická čás...'!Oblast_tisku</vt:lpstr>
      <vt:lpstr>'PS-02'!Oblast_tisku</vt:lpstr>
      <vt:lpstr>'PS-02 - Technologická čás...'!Oblast_tisku</vt:lpstr>
      <vt:lpstr>'Rekapitulace stavby'!Oblast_tisku</vt:lpstr>
      <vt:lpstr>'SO-01.1 - Vodojem - akumu...'!Oblast_tisku</vt:lpstr>
      <vt:lpstr>'SO-01.2 - Sanace akumulac...'!Oblast_tisku</vt:lpstr>
      <vt:lpstr>'SO-02.1 - Vodojem - akumu...'!Oblast_tisku</vt:lpstr>
      <vt:lpstr>'SO-02.2 - Sanace akumulac...'!Oblast_tisku</vt:lpstr>
      <vt:lpstr>'VRN-01 - Vedlejší rozpočt...'!Oblast_tisku</vt:lpstr>
      <vt:lpstr>'VRN-02 -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Zamlinská</dc:creator>
  <cp:lastModifiedBy>Martina Zamlinská</cp:lastModifiedBy>
  <dcterms:created xsi:type="dcterms:W3CDTF">2021-05-17T10:28:15Z</dcterms:created>
  <dcterms:modified xsi:type="dcterms:W3CDTF">2021-05-17T11:06:37Z</dcterms:modified>
</cp:coreProperties>
</file>